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iano formazione" sheetId="2" state="visible" r:id="rId2"/>
    <sheet xmlns:r="http://schemas.openxmlformats.org/officeDocument/2006/relationships" name="Catalogo interno" sheetId="3" state="visible" r:id="rId3"/>
    <sheet xmlns:r="http://schemas.openxmlformats.org/officeDocument/2006/relationships" name="Dashboard" sheetId="4" state="visible" r:id="rId4"/>
  </sheets>
  <definedNames/>
  <calcPr calcId="124519" calcMode="auto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DD/MM/YYYY"/>
    <numFmt numFmtId="167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212529"/>
      <sz val="10"/>
    </font>
    <font>
      <name val="Calibri"/>
      <color rgb="00212529"/>
      <sz val="10"/>
    </font>
    <font>
      <name val="Calibri"/>
      <b val="1"/>
      <color rgb="00FFFFFF"/>
      <sz val="12"/>
    </font>
    <font>
      <name val="Calibri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EAF4FF"/>
        <bgColor rgb="00EAF4FF"/>
      </patternFill>
    </fill>
    <fill>
      <patternFill patternType="solid">
        <fgColor rgb="00191A1E"/>
        <bgColor rgb="00191A1E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1" applyAlignment="1" pivotButton="0" quotePrefix="0" xfId="0">
      <alignment horizontal="left" vertical="center" wrapText="1"/>
    </xf>
    <xf numFmtId="165" fontId="8" fillId="4" borderId="1" applyAlignment="1" pivotButton="0" quotePrefix="0" xfId="0">
      <alignment horizontal="left" vertical="center" wrapText="1"/>
    </xf>
    <xf numFmtId="4" fontId="8" fillId="4" borderId="1" applyAlignment="1" pivotButton="0" quotePrefix="0" xfId="0">
      <alignment horizontal="left" vertical="center" wrapText="1"/>
    </xf>
    <xf numFmtId="166" fontId="8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right" vertical="center"/>
    </xf>
    <xf numFmtId="4" fontId="6" fillId="5" borderId="1" applyAlignment="1" pivotButton="0" quotePrefix="0" xfId="0">
      <alignment horizontal="right" vertical="center"/>
    </xf>
    <xf numFmtId="0" fontId="9" fillId="3" borderId="0" pivotButton="0" quotePrefix="0" xfId="0"/>
    <xf numFmtId="0" fontId="7" fillId="6" borderId="1" applyAlignment="1" pivotButton="0" quotePrefix="0" xfId="0">
      <alignment horizontal="left" vertical="center" wrapText="1"/>
    </xf>
    <xf numFmtId="4" fontId="10" fillId="6" borderId="1" applyAlignment="1" pivotButton="0" quotePrefix="0" xfId="0">
      <alignment horizontal="right" vertical="center"/>
    </xf>
    <xf numFmtId="167" fontId="10" fillId="6" borderId="1" applyAlignment="1" pivotButton="0" quotePrefix="0" xfId="0">
      <alignment horizontal="right" vertical="center"/>
    </xf>
    <xf numFmtId="1" fontId="10" fillId="6" borderId="1" applyAlignment="1" pivotButton="0" quotePrefix="0" xfId="0">
      <alignment horizontal="right" vertical="center"/>
    </xf>
    <xf numFmtId="165" fontId="10" fillId="6" borderId="1" applyAlignment="1" pivotButton="0" quotePrefix="0" xfId="0">
      <alignment horizontal="right" vertical="center"/>
    </xf>
    <xf numFmtId="0" fontId="10" fillId="6" borderId="1" applyAlignment="1" pivotButton="0" quotePrefix="0" xfId="0">
      <alignment horizontal="left" vertical="center"/>
    </xf>
    <xf numFmtId="166" fontId="10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4">
    <dxf>
      <font>
        <name val="Calibri"/>
        <b val="1"/>
        <color rgb="000A6E1A"/>
      </font>
      <fill>
        <patternFill patternType="solid">
          <fgColor rgb="00DEFFE3"/>
          <bgColor rgb="00DEFFE3"/>
        </patternFill>
      </fill>
    </dxf>
    <dxf>
      <font>
        <name val="Calibri"/>
        <b val="1"/>
        <color rgb="008A6D00"/>
      </font>
      <fill>
        <patternFill patternType="solid">
          <fgColor rgb="00FFF7C2"/>
          <bgColor rgb="00FFF7C2"/>
        </patternFill>
      </fill>
    </dxf>
    <dxf>
      <font>
        <name val="Calibri"/>
        <b val="1"/>
        <color rgb="00005FCC"/>
      </font>
      <fill>
        <patternFill patternType="solid">
          <fgColor rgb="00EAF4FF"/>
          <bgColor rgb="00EAF4FF"/>
        </patternFill>
      </fill>
    </dxf>
    <dxf>
      <font>
        <name val="Calibri"/>
        <b val="1"/>
        <color rgb="00A0001E"/>
      </font>
      <fill>
        <patternFill patternType="solid">
          <fgColor rgb="00FFE0E0"/>
          <bgColor rgb="00FF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PIANO FORMAZIONE DIPENDENTI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Pianifica e traccia la formazione annuale dei dipendenti: per ogni intervento registri dipendente, reparto, corso o percorso, area di competenza, ore previste ed erogate, modalità, fonte di finanziamento, costo, stato e scadenza della certificazione quando applicabile.</t>
        </is>
      </c>
    </row>
    <row r="6" ht="22" customHeight="1">
      <c r="B6" s="4" t="inlineStr">
        <is>
          <t>La dashboard calcola in automatico le ore per dipendente e per area, confronta il budget con lo speso, evidenzia le certificazioni in scadenza entro 90 giorni e misura la percentuale di completamento del piano.</t>
        </is>
      </c>
    </row>
    <row r="7" ht="22" customHeight="1">
      <c r="B7" s="4" t="inlineStr">
        <is>
          <t>Pensato per PMI italiane senza un sistema HR dedicato: tutti i dati presenti sono esempi da sostituire con i tuoi.</t>
        </is>
      </c>
    </row>
    <row r="9" ht="26" customHeight="1">
      <c r="A9" s="3" t="inlineStr">
        <is>
          <t>Come si usa — ordine dei fogli</t>
        </is>
      </c>
    </row>
    <row r="10" ht="22" customHeight="1">
      <c r="B10" s="4" t="inlineStr">
        <is>
          <t>1. Piano formazione — una riga per ogni intervento formativo dell'anno. Compila le celle azzurre; le tendine guidano area di competenza, modalità, fonte di finanziamento e stato.</t>
        </is>
      </c>
    </row>
    <row r="11" ht="22" customHeight="1">
      <c r="B11" s="4" t="inlineStr">
        <is>
          <t>2. Catalogo interno — l'elenco dei corsi ricorrenti con fornitore, durata e costo a persona: copi da qui le voci nel piano senza riscriverle ogni volta.</t>
        </is>
      </c>
    </row>
    <row r="12" ht="22" customHeight="1">
      <c r="B12" s="4" t="inlineStr">
        <is>
          <t>3. Dashboard — riepiloghi automatici con formule SUMIFS e COUNTIFS: non richiede compilazione, tranne la cella del budget annuale.</t>
        </is>
      </c>
    </row>
    <row r="14" ht="26" customHeight="1">
      <c r="A14" s="3" t="inlineStr">
        <is>
          <t>Convenzioni grafiche</t>
        </is>
      </c>
    </row>
    <row r="15" ht="22" customHeight="1">
      <c r="B15" s="4" t="inlineStr">
        <is>
          <t>Celle azzurre = input da compilare. Celle grigie = calcolate, da non toccare. Righe nere = totali.</t>
        </is>
      </c>
    </row>
    <row r="16" ht="22" customHeight="1">
      <c r="B16" s="4" t="inlineStr">
        <is>
          <t>Stato con colori: Pianificato in azzurro, In corso in giallo, Completato in verde.</t>
        </is>
      </c>
    </row>
    <row r="17" ht="22" customHeight="1">
      <c r="B17" s="4" t="inlineStr">
        <is>
          <t>Scadenza certificazione evidenziata in rosso quando mancano 90 giorni o meno (o quando la scadenza è già passata).</t>
        </is>
      </c>
    </row>
    <row r="19" ht="26" customHeight="1">
      <c r="A19" s="3" t="inlineStr">
        <is>
          <t>Aree di competenza e fonti di finanziamento</t>
        </is>
      </c>
    </row>
    <row r="20" ht="22" customHeight="1">
      <c r="B20" s="4" t="inlineStr">
        <is>
          <t>Le aree proposte coprono i filoni più comuni nelle PMI: Microsoft 365, sicurezza informatica, AI e Copilot, competenze tecniche di mestiere, soft skill e formazione obbligatoria in materia di salute e sicurezza (D.Lgs. 81/08).</t>
        </is>
      </c>
    </row>
    <row r="21" ht="22" customHeight="1">
      <c r="B21" s="4" t="inlineStr">
        <is>
          <t>Per la fonte di finanziamento distingui fra costi a carico azienda, interventi coperti da fondo interprofessionale (Fondimpresa, For.Te., Fondartigianato e simili) e attività gratuite: condizioni, piani formativi e rendicontazione dei fondi vanno sempre verificati con il consulente del lavoro o con il fondo di adesione.</t>
        </is>
      </c>
    </row>
    <row r="22" ht="22" customHeight="1">
      <c r="B22" s="4" t="inlineStr">
        <is>
          <t>I percorsi gratuiti SynSphere (Microsoft 365 Base, Admin / IT Pro, Security, Copilot / AI) sono su https://www.synsphere.it/formazione/percorsi; il catalogo corsi con docente è su https://www.synsphere.it/formazione/catalogo-corsi.</t>
        </is>
      </c>
    </row>
    <row r="24" ht="26" customHeight="1">
      <c r="A24" s="3" t="inlineStr">
        <is>
          <t>Formazione obbligatoria 81/08</t>
        </is>
      </c>
    </row>
    <row r="25" ht="22" customHeight="1">
      <c r="B25" s="4" t="inlineStr">
        <is>
          <t>Il template aiuta a tracciare attestati e scadenze, ma non sostituisce la valutazione del RSPP: monte ore, periodicità degli aggiornamenti e categorie di rischio dipendono dal settore e dal CCNL applicato.</t>
        </is>
      </c>
    </row>
    <row r="27" ht="26" customHeight="1">
      <c r="A27" s="3" t="inlineStr">
        <is>
          <t>Domande</t>
        </is>
      </c>
    </row>
    <row r="28" ht="22" customHeight="1">
      <c r="B28" s="4" t="inlineStr">
        <is>
          <t>Piani formativi su Microsoft 365, sicurezza e Copilot per la tua azienda: https://www.synsphere.it/contattaci</t>
        </is>
      </c>
    </row>
  </sheetData>
  <mergeCells count="8">
    <mergeCell ref="A4:B4"/>
    <mergeCell ref="A24:B24"/>
    <mergeCell ref="A2:B2"/>
    <mergeCell ref="A19:B19"/>
    <mergeCell ref="A14:B14"/>
    <mergeCell ref="A1:B1"/>
    <mergeCell ref="A9:B9"/>
    <mergeCell ref="A27:B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8" customWidth="1" min="2" max="2"/>
    <col width="16" customWidth="1" min="3" max="3"/>
    <col width="44" customWidth="1" min="4" max="4"/>
    <col width="19" customWidth="1" min="5" max="5"/>
    <col width="11" customWidth="1" min="6" max="6"/>
    <col width="11" customWidth="1" min="7" max="7"/>
    <col width="12" customWidth="1" min="8" max="8"/>
    <col width="22" customWidth="1" min="9" max="9"/>
    <col width="12" customWidth="1" min="10" max="10"/>
    <col width="13" customWidth="1" min="11" max="11"/>
    <col width="16" customWidth="1" min="12" max="12"/>
  </cols>
  <sheetData>
    <row r="1" ht="32" customHeight="1">
      <c r="A1" s="5" t="inlineStr">
        <is>
          <t>PIANO FORMAZIONE ANNUALE DIPENDENTI</t>
        </is>
      </c>
    </row>
    <row r="2" ht="34" customHeight="1">
      <c r="A2" s="6" t="inlineStr">
        <is>
          <t>#</t>
        </is>
      </c>
      <c r="B2" s="6" t="inlineStr">
        <is>
          <t>Dipendente</t>
        </is>
      </c>
      <c r="C2" s="6" t="inlineStr">
        <is>
          <t>Reparto</t>
        </is>
      </c>
      <c r="D2" s="6" t="inlineStr">
        <is>
          <t>Corso / percorso</t>
        </is>
      </c>
      <c r="E2" s="6" t="inlineStr">
        <is>
          <t>Area di competenza</t>
        </is>
      </c>
      <c r="F2" s="6" t="inlineStr">
        <is>
          <t>Ore previste</t>
        </is>
      </c>
      <c r="G2" s="6" t="inlineStr">
        <is>
          <t>Ore erogate</t>
        </is>
      </c>
      <c r="H2" s="6" t="inlineStr">
        <is>
          <t>Modalità</t>
        </is>
      </c>
      <c r="I2" s="6" t="inlineStr">
        <is>
          <t>Fonte di finanziamento</t>
        </is>
      </c>
      <c r="J2" s="6" t="inlineStr">
        <is>
          <t>Costo (EUR)</t>
        </is>
      </c>
      <c r="K2" s="6" t="inlineStr">
        <is>
          <t>Stato</t>
        </is>
      </c>
      <c r="L2" s="6" t="inlineStr">
        <is>
          <t>Scadenza certificazione</t>
        </is>
      </c>
    </row>
    <row r="3" ht="24" customHeight="1">
      <c r="A3" s="7" t="n">
        <v>1</v>
      </c>
      <c r="B3" s="8" t="inlineStr">
        <is>
          <t>Bianchi Marco</t>
        </is>
      </c>
      <c r="C3" s="8" t="inlineStr">
        <is>
          <t>Produzione</t>
        </is>
      </c>
      <c r="D3" s="8" t="inlineStr">
        <is>
          <t>Sicurezza lavoratori — aggiornamento periodico</t>
        </is>
      </c>
      <c r="E3" s="8" t="inlineStr">
        <is>
          <t>Obbligatoria 81/08</t>
        </is>
      </c>
      <c r="F3" s="9" t="n">
        <v>6</v>
      </c>
      <c r="G3" s="9" t="n">
        <v>6</v>
      </c>
      <c r="H3" s="8" t="inlineStr">
        <is>
          <t>Aula</t>
        </is>
      </c>
      <c r="I3" s="8" t="inlineStr">
        <is>
          <t>Fondo interprofessionale</t>
        </is>
      </c>
      <c r="J3" s="10" t="n">
        <v>180</v>
      </c>
      <c r="K3" s="8" t="inlineStr">
        <is>
          <t>Completato</t>
        </is>
      </c>
      <c r="L3" s="11" t="n">
        <v>47938</v>
      </c>
    </row>
    <row r="4" ht="24" customHeight="1">
      <c r="A4" s="7" t="n">
        <v>2</v>
      </c>
      <c r="B4" s="8" t="inlineStr">
        <is>
          <t>Neri Giulia</t>
        </is>
      </c>
      <c r="C4" s="8" t="inlineStr">
        <is>
          <t>Produzione</t>
        </is>
      </c>
      <c r="D4" s="8" t="inlineStr">
        <is>
          <t>Aggiornamento preposti</t>
        </is>
      </c>
      <c r="E4" s="8" t="inlineStr">
        <is>
          <t>Obbligatoria 81/08</t>
        </is>
      </c>
      <c r="F4" s="9" t="n">
        <v>8</v>
      </c>
      <c r="G4" s="9" t="n">
        <v>8</v>
      </c>
      <c r="H4" s="8" t="inlineStr">
        <is>
          <t>Aula</t>
        </is>
      </c>
      <c r="I4" s="8" t="inlineStr">
        <is>
          <t>Azienda</t>
        </is>
      </c>
      <c r="J4" s="10" t="n">
        <v>220</v>
      </c>
      <c r="K4" s="8" t="inlineStr">
        <is>
          <t>Completato</t>
        </is>
      </c>
      <c r="L4" s="11" t="n">
        <v>46934</v>
      </c>
    </row>
    <row r="5" ht="24" customHeight="1">
      <c r="A5" s="7" t="n">
        <v>3</v>
      </c>
      <c r="B5" s="8" t="inlineStr">
        <is>
          <t>Gialli Andrea</t>
        </is>
      </c>
      <c r="C5" s="8" t="inlineStr">
        <is>
          <t>Magazzino</t>
        </is>
      </c>
      <c r="D5" s="8" t="inlineStr">
        <is>
          <t>Rinnovo patentino carrello elevatore</t>
        </is>
      </c>
      <c r="E5" s="8" t="inlineStr">
        <is>
          <t>Obbligatoria 81/08</t>
        </is>
      </c>
      <c r="F5" s="9" t="n">
        <v>4</v>
      </c>
      <c r="G5" s="9" t="n">
        <v>0</v>
      </c>
      <c r="H5" s="8" t="inlineStr">
        <is>
          <t>Aula</t>
        </is>
      </c>
      <c r="I5" s="8" t="inlineStr">
        <is>
          <t>Fondo interprofessionale</t>
        </is>
      </c>
      <c r="J5" s="10" t="n">
        <v>150</v>
      </c>
      <c r="K5" s="8" t="inlineStr">
        <is>
          <t>Pianificato</t>
        </is>
      </c>
      <c r="L5" s="11" t="n">
        <v>46254</v>
      </c>
    </row>
    <row r="6" ht="24" customHeight="1">
      <c r="A6" s="7" t="n">
        <v>4</v>
      </c>
      <c r="B6" s="8" t="inlineStr">
        <is>
          <t>Conti Sara</t>
        </is>
      </c>
      <c r="C6" s="8" t="inlineStr">
        <is>
          <t>Customer service</t>
        </is>
      </c>
      <c r="D6" s="8" t="inlineStr">
        <is>
          <t>Antincendio — aggiornamento addetti</t>
        </is>
      </c>
      <c r="E6" s="8" t="inlineStr">
        <is>
          <t>Obbligatoria 81/08</t>
        </is>
      </c>
      <c r="F6" s="9" t="n">
        <v>4</v>
      </c>
      <c r="G6" s="9" t="n">
        <v>0</v>
      </c>
      <c r="H6" s="8" t="inlineStr">
        <is>
          <t>Aula</t>
        </is>
      </c>
      <c r="I6" s="8" t="inlineStr">
        <is>
          <t>Azienda</t>
        </is>
      </c>
      <c r="J6" s="10" t="n">
        <v>140</v>
      </c>
      <c r="K6" s="8" t="inlineStr">
        <is>
          <t>Pianificato</t>
        </is>
      </c>
      <c r="L6" s="11" t="n">
        <v>46213</v>
      </c>
    </row>
    <row r="7" ht="24" customHeight="1">
      <c r="A7" s="7" t="n">
        <v>5</v>
      </c>
      <c r="B7" s="8" t="inlineStr">
        <is>
          <t>Rossi Laura</t>
        </is>
      </c>
      <c r="C7" s="8" t="inlineStr">
        <is>
          <t>Amministrazione</t>
        </is>
      </c>
      <c r="D7" s="8" t="inlineStr">
        <is>
          <t>Excel intermedio: formule e tabelle pivot</t>
        </is>
      </c>
      <c r="E7" s="8" t="inlineStr">
        <is>
          <t>Tecnica di mestiere</t>
        </is>
      </c>
      <c r="F7" s="9" t="n">
        <v>12</v>
      </c>
      <c r="G7" s="9" t="n">
        <v>12</v>
      </c>
      <c r="H7" s="8" t="inlineStr">
        <is>
          <t>Online</t>
        </is>
      </c>
      <c r="I7" s="8" t="inlineStr">
        <is>
          <t>Azienda</t>
        </is>
      </c>
      <c r="J7" s="10" t="n">
        <v>290</v>
      </c>
      <c r="K7" s="8" t="inlineStr">
        <is>
          <t>Completato</t>
        </is>
      </c>
      <c r="L7" s="11" t="n"/>
    </row>
    <row r="8" ht="24" customHeight="1">
      <c r="A8" s="7" t="n">
        <v>6</v>
      </c>
      <c r="B8" s="8" t="inlineStr">
        <is>
          <t>Rossi Laura</t>
        </is>
      </c>
      <c r="C8" s="8" t="inlineStr">
        <is>
          <t>Amministrazione</t>
        </is>
      </c>
      <c r="D8" s="8" t="inlineStr">
        <is>
          <t>Percorso Microsoft 365 Base (gratuito SynSphere)</t>
        </is>
      </c>
      <c r="E8" s="8" t="inlineStr">
        <is>
          <t>Microsoft 365</t>
        </is>
      </c>
      <c r="F8" s="9" t="n">
        <v>8</v>
      </c>
      <c r="G8" s="9" t="n">
        <v>4</v>
      </c>
      <c r="H8" s="8" t="inlineStr">
        <is>
          <t>Self-paced</t>
        </is>
      </c>
      <c r="I8" s="8" t="inlineStr">
        <is>
          <t>Gratuito</t>
        </is>
      </c>
      <c r="J8" s="10" t="n">
        <v>0</v>
      </c>
      <c r="K8" s="8" t="inlineStr">
        <is>
          <t>In corso</t>
        </is>
      </c>
      <c r="L8" s="11" t="n"/>
    </row>
    <row r="9" ht="24" customHeight="1">
      <c r="A9" s="7" t="n">
        <v>7</v>
      </c>
      <c r="B9" s="8" t="inlineStr">
        <is>
          <t>Verdi Paolo</t>
        </is>
      </c>
      <c r="C9" s="8" t="inlineStr">
        <is>
          <t>Commerciale</t>
        </is>
      </c>
      <c r="D9" s="8" t="inlineStr">
        <is>
          <t>Copilot per la produttività personale</t>
        </is>
      </c>
      <c r="E9" s="8" t="inlineStr">
        <is>
          <t>AI e Copilot</t>
        </is>
      </c>
      <c r="F9" s="9" t="n">
        <v>6</v>
      </c>
      <c r="G9" s="9" t="n">
        <v>0</v>
      </c>
      <c r="H9" s="8" t="inlineStr">
        <is>
          <t>Online</t>
        </is>
      </c>
      <c r="I9" s="8" t="inlineStr">
        <is>
          <t>Azienda</t>
        </is>
      </c>
      <c r="J9" s="10" t="n">
        <v>250</v>
      </c>
      <c r="K9" s="8" t="inlineStr">
        <is>
          <t>Pianificato</t>
        </is>
      </c>
      <c r="L9" s="11" t="n"/>
    </row>
    <row r="10" ht="24" customHeight="1">
      <c r="A10" s="7" t="n">
        <v>8</v>
      </c>
      <c r="B10" s="8" t="inlineStr">
        <is>
          <t>Ferrari Luca</t>
        </is>
      </c>
      <c r="C10" s="8" t="inlineStr">
        <is>
          <t>IT e tecnico</t>
        </is>
      </c>
      <c r="D10" s="8" t="inlineStr">
        <is>
          <t>Microsoft Intune: gestione dispositivi aziendali</t>
        </is>
      </c>
      <c r="E10" s="8" t="inlineStr">
        <is>
          <t>Microsoft 365</t>
        </is>
      </c>
      <c r="F10" s="9" t="n">
        <v>12</v>
      </c>
      <c r="G10" s="9" t="n">
        <v>6</v>
      </c>
      <c r="H10" s="8" t="inlineStr">
        <is>
          <t>Online</t>
        </is>
      </c>
      <c r="I10" s="8" t="inlineStr">
        <is>
          <t>Azienda</t>
        </is>
      </c>
      <c r="J10" s="10" t="n">
        <v>480</v>
      </c>
      <c r="K10" s="8" t="inlineStr">
        <is>
          <t>In corso</t>
        </is>
      </c>
      <c r="L10" s="11" t="n"/>
    </row>
    <row r="11" ht="24" customHeight="1">
      <c r="A11" s="7" t="n">
        <v>9</v>
      </c>
      <c r="B11" s="8" t="inlineStr">
        <is>
          <t>Esposito Anna</t>
        </is>
      </c>
      <c r="C11" s="8" t="inlineStr">
        <is>
          <t>Marketing</t>
        </is>
      </c>
      <c r="D11" s="8" t="inlineStr">
        <is>
          <t>Percorso Copilot / AI (gratuito SynSphere)</t>
        </is>
      </c>
      <c r="E11" s="8" t="inlineStr">
        <is>
          <t>AI e Copilot</t>
        </is>
      </c>
      <c r="F11" s="9" t="n">
        <v>12</v>
      </c>
      <c r="G11" s="9" t="n">
        <v>12</v>
      </c>
      <c r="H11" s="8" t="inlineStr">
        <is>
          <t>Self-paced</t>
        </is>
      </c>
      <c r="I11" s="8" t="inlineStr">
        <is>
          <t>Gratuito</t>
        </is>
      </c>
      <c r="J11" s="10" t="n">
        <v>0</v>
      </c>
      <c r="K11" s="8" t="inlineStr">
        <is>
          <t>Completato</t>
        </is>
      </c>
      <c r="L11" s="11" t="n"/>
    </row>
    <row r="12" ht="24" customHeight="1">
      <c r="A12" s="7" t="n">
        <v>10</v>
      </c>
      <c r="B12" s="8" t="inlineStr">
        <is>
          <t>Ferrari Luca</t>
        </is>
      </c>
      <c r="C12" s="8" t="inlineStr">
        <is>
          <t>IT e tecnico</t>
        </is>
      </c>
      <c r="D12" s="8" t="inlineStr">
        <is>
          <t>Percorso Security (gratuito SynSphere)</t>
        </is>
      </c>
      <c r="E12" s="8" t="inlineStr">
        <is>
          <t>Sicurezza</t>
        </is>
      </c>
      <c r="F12" s="9" t="n">
        <v>24</v>
      </c>
      <c r="G12" s="9" t="n">
        <v>3</v>
      </c>
      <c r="H12" s="8" t="inlineStr">
        <is>
          <t>Self-paced</t>
        </is>
      </c>
      <c r="I12" s="8" t="inlineStr">
        <is>
          <t>Gratuito</t>
        </is>
      </c>
      <c r="J12" s="10" t="n">
        <v>0</v>
      </c>
      <c r="K12" s="8" t="inlineStr">
        <is>
          <t>In corso</t>
        </is>
      </c>
      <c r="L12" s="11" t="n"/>
    </row>
    <row r="13" ht="24" customHeight="1">
      <c r="A13" s="7" t="n">
        <v>11</v>
      </c>
      <c r="B13" s="8" t="inlineStr">
        <is>
          <t>Esposito Anna</t>
        </is>
      </c>
      <c r="C13" s="8" t="inlineStr">
        <is>
          <t>Marketing</t>
        </is>
      </c>
      <c r="D13" s="8" t="inlineStr">
        <is>
          <t>Security awareness: phishing, password, dispositivi</t>
        </is>
      </c>
      <c r="E13" s="8" t="inlineStr">
        <is>
          <t>Sicurezza</t>
        </is>
      </c>
      <c r="F13" s="9" t="n">
        <v>4</v>
      </c>
      <c r="G13" s="9" t="n">
        <v>4</v>
      </c>
      <c r="H13" s="8" t="inlineStr">
        <is>
          <t>Online</t>
        </is>
      </c>
      <c r="I13" s="8" t="inlineStr">
        <is>
          <t>Azienda</t>
        </is>
      </c>
      <c r="J13" s="10" t="n">
        <v>200</v>
      </c>
      <c r="K13" s="8" t="inlineStr">
        <is>
          <t>Completato</t>
        </is>
      </c>
      <c r="L13" s="11" t="n"/>
    </row>
    <row r="14" ht="24" customHeight="1">
      <c r="A14" s="7" t="n">
        <v>12</v>
      </c>
      <c r="B14" s="8" t="inlineStr">
        <is>
          <t>Conti Sara</t>
        </is>
      </c>
      <c r="C14" s="8" t="inlineStr">
        <is>
          <t>Customer service</t>
        </is>
      </c>
      <c r="D14" s="8" t="inlineStr">
        <is>
          <t>Comunicazione efficace con il cliente</t>
        </is>
      </c>
      <c r="E14" s="8" t="inlineStr">
        <is>
          <t>Soft skill</t>
        </is>
      </c>
      <c r="F14" s="9" t="n">
        <v>8</v>
      </c>
      <c r="G14" s="9" t="n">
        <v>8</v>
      </c>
      <c r="H14" s="8" t="inlineStr">
        <is>
          <t>Aula</t>
        </is>
      </c>
      <c r="I14" s="8" t="inlineStr">
        <is>
          <t>Fondo interprofessionale</t>
        </is>
      </c>
      <c r="J14" s="10" t="n">
        <v>320</v>
      </c>
      <c r="K14" s="8" t="inlineStr">
        <is>
          <t>Completato</t>
        </is>
      </c>
      <c r="L14" s="11" t="n"/>
    </row>
    <row r="15" ht="26" customHeight="1">
      <c r="A15" s="12" t="inlineStr">
        <is>
          <t>TOTALE</t>
        </is>
      </c>
      <c r="B15" s="13" t="n"/>
      <c r="C15" s="13" t="n"/>
      <c r="D15" s="13" t="n"/>
      <c r="E15" s="13" t="n"/>
      <c r="F15" s="14">
        <f>SUM(F3:F14)</f>
        <v/>
      </c>
      <c r="G15" s="14">
        <f>SUM(G3:G14)</f>
        <v/>
      </c>
      <c r="H15" s="13" t="n"/>
      <c r="I15" s="13" t="n"/>
      <c r="J15" s="15">
        <f>SUM(J3:J14)</f>
        <v/>
      </c>
      <c r="K15" s="13" t="n"/>
      <c r="L15" s="13" t="n"/>
    </row>
  </sheetData>
  <mergeCells count="2">
    <mergeCell ref="A15:E15"/>
    <mergeCell ref="A1:L1"/>
  </mergeCells>
  <conditionalFormatting sqref="K3:K14">
    <cfRule type="cellIs" priority="1" operator="equal" dxfId="0">
      <formula>"Completato"</formula>
    </cfRule>
    <cfRule type="cellIs" priority="2" operator="equal" dxfId="1">
      <formula>"In corso"</formula>
    </cfRule>
    <cfRule type="cellIs" priority="3" operator="equal" dxfId="2">
      <formula>"Pianificato"</formula>
    </cfRule>
  </conditionalFormatting>
  <conditionalFormatting sqref="L3:L14">
    <cfRule type="expression" priority="4" dxfId="3">
      <formula>AND($L3&lt;&gt;"",$L3&lt;=TODAY()+90)</formula>
    </cfRule>
  </conditionalFormatting>
  <dataValidations count="4">
    <dataValidation sqref="E3:E14" showDropDown="0" showInputMessage="0" showErrorMessage="0" allowBlank="1" type="list">
      <formula1>"Microsoft 365,Sicurezza,AI e Copilot,Tecnica di mestiere,Soft skill,Obbligatoria 81/08"</formula1>
    </dataValidation>
    <dataValidation sqref="H3:H14" showDropDown="0" showInputMessage="0" showErrorMessage="0" allowBlank="1" type="list">
      <formula1>"Aula,Online,Self-paced"</formula1>
    </dataValidation>
    <dataValidation sqref="I3:I14" showDropDown="0" showInputMessage="0" showErrorMessage="0" allowBlank="1" type="list">
      <formula1>"Azienda,Fondo interprofessionale,Gratuito"</formula1>
    </dataValidation>
    <dataValidation sqref="K3:K14" showDropDown="0" showInputMessage="0" showErrorMessage="0" allowBlank="1" type="list">
      <formula1>"Pianificato,In corso,Completato"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48" customWidth="1" min="2" max="2"/>
    <col width="19" customWidth="1" min="3" max="3"/>
    <col width="34" customWidth="1" min="4" max="4"/>
    <col width="12" customWidth="1" min="5" max="5"/>
    <col width="12" customWidth="1" min="6" max="6"/>
    <col width="16" customWidth="1" min="7" max="7"/>
    <col width="44" customWidth="1" min="8" max="8"/>
  </cols>
  <sheetData>
    <row r="1" ht="32" customHeight="1">
      <c r="A1" s="5" t="inlineStr">
        <is>
          <t>CATALOGO INTERNO DEI CORSI RICORRENTI</t>
        </is>
      </c>
    </row>
    <row r="2" ht="34" customHeight="1">
      <c r="A2" s="6" t="inlineStr">
        <is>
          <t>#</t>
        </is>
      </c>
      <c r="B2" s="6" t="inlineStr">
        <is>
          <t>Corso / percorso</t>
        </is>
      </c>
      <c r="C2" s="6" t="inlineStr">
        <is>
          <t>Area di competenza</t>
        </is>
      </c>
      <c r="D2" s="6" t="inlineStr">
        <is>
          <t>Fornitore</t>
        </is>
      </c>
      <c r="E2" s="6" t="inlineStr">
        <is>
          <t>Durata (ore)</t>
        </is>
      </c>
      <c r="F2" s="6" t="inlineStr">
        <is>
          <t>Modalità</t>
        </is>
      </c>
      <c r="G2" s="6" t="inlineStr">
        <is>
          <t>Costo a persona (EUR)</t>
        </is>
      </c>
      <c r="H2" s="6" t="inlineStr">
        <is>
          <t>Note</t>
        </is>
      </c>
    </row>
    <row r="3" ht="24" customHeight="1">
      <c r="A3" s="7" t="n">
        <v>1</v>
      </c>
      <c r="B3" s="8" t="inlineStr">
        <is>
          <t>Percorso Microsoft 365 Base: da zero a produttivo</t>
        </is>
      </c>
      <c r="C3" s="8" t="inlineStr">
        <is>
          <t>Microsoft 365</t>
        </is>
      </c>
      <c r="D3" s="8" t="inlineStr">
        <is>
          <t>SynSphere (percorso online gratuito)</t>
        </is>
      </c>
      <c r="E3" s="9" t="n">
        <v>8</v>
      </c>
      <c r="F3" s="8" t="inlineStr">
        <is>
          <t>Self-paced</t>
        </is>
      </c>
      <c r="G3" s="10" t="n">
        <v>0</v>
      </c>
      <c r="H3" s="8" t="inlineStr">
        <is>
          <t>Gratuito: www.synsphere.it/formazione/percorsi</t>
        </is>
      </c>
    </row>
    <row r="4" ht="24" customHeight="1">
      <c r="A4" s="7" t="n">
        <v>2</v>
      </c>
      <c r="B4" s="8" t="inlineStr">
        <is>
          <t>Percorso Admin / IT Pro: amministrare Microsoft 365</t>
        </is>
      </c>
      <c r="C4" s="8" t="inlineStr">
        <is>
          <t>Microsoft 365</t>
        </is>
      </c>
      <c r="D4" s="8" t="inlineStr">
        <is>
          <t>SynSphere (percorso online gratuito)</t>
        </is>
      </c>
      <c r="E4" s="9" t="n">
        <v>20</v>
      </c>
      <c r="F4" s="8" t="inlineStr">
        <is>
          <t>Self-paced</t>
        </is>
      </c>
      <c r="G4" s="10" t="n">
        <v>0</v>
      </c>
      <c r="H4" s="8" t="inlineStr">
        <is>
          <t>Gratuito: www.synsphere.it/formazione/percorsi</t>
        </is>
      </c>
    </row>
    <row r="5" ht="24" customHeight="1">
      <c r="A5" s="7" t="n">
        <v>3</v>
      </c>
      <c r="B5" s="8" t="inlineStr">
        <is>
          <t>Percorso Security: proteggere Microsoft 365</t>
        </is>
      </c>
      <c r="C5" s="8" t="inlineStr">
        <is>
          <t>Sicurezza</t>
        </is>
      </c>
      <c r="D5" s="8" t="inlineStr">
        <is>
          <t>SynSphere (percorso online gratuito)</t>
        </is>
      </c>
      <c r="E5" s="9" t="n">
        <v>24</v>
      </c>
      <c r="F5" s="8" t="inlineStr">
        <is>
          <t>Self-paced</t>
        </is>
      </c>
      <c r="G5" s="10" t="n">
        <v>0</v>
      </c>
      <c r="H5" s="8" t="inlineStr">
        <is>
          <t>Gratuito: www.synsphere.it/formazione/percorsi</t>
        </is>
      </c>
    </row>
    <row r="6" ht="24" customHeight="1">
      <c r="A6" s="7" t="n">
        <v>4</v>
      </c>
      <c r="B6" s="8" t="inlineStr">
        <is>
          <t>Percorso Copilot / AI: adottare l'intelligenza artificiale</t>
        </is>
      </c>
      <c r="C6" s="8" t="inlineStr">
        <is>
          <t>AI e Copilot</t>
        </is>
      </c>
      <c r="D6" s="8" t="inlineStr">
        <is>
          <t>SynSphere (percorso online gratuito)</t>
        </is>
      </c>
      <c r="E6" s="9" t="n">
        <v>12</v>
      </c>
      <c r="F6" s="8" t="inlineStr">
        <is>
          <t>Self-paced</t>
        </is>
      </c>
      <c r="G6" s="10" t="n">
        <v>0</v>
      </c>
      <c r="H6" s="8" t="inlineStr">
        <is>
          <t>Gratuito: www.synsphere.it/formazione/percorsi</t>
        </is>
      </c>
    </row>
    <row r="7" ht="24" customHeight="1">
      <c r="A7" s="7" t="n">
        <v>5</v>
      </c>
      <c r="B7" s="8" t="inlineStr">
        <is>
          <t>Excel intermedio: formule, tabelle pivot e dashboard</t>
        </is>
      </c>
      <c r="C7" s="8" t="inlineStr">
        <is>
          <t>Tecnica di mestiere</t>
        </is>
      </c>
      <c r="D7" s="8" t="inlineStr">
        <is>
          <t>Corso con docente (esempio)</t>
        </is>
      </c>
      <c r="E7" s="9" t="n">
        <v>12</v>
      </c>
      <c r="F7" s="8" t="inlineStr">
        <is>
          <t>Online</t>
        </is>
      </c>
      <c r="G7" s="10" t="n">
        <v>290</v>
      </c>
      <c r="H7" s="8" t="inlineStr">
        <is>
          <t>Catalogo corsi: www.synsphere.it/formazione/catalogo-corsi</t>
        </is>
      </c>
    </row>
    <row r="8" ht="24" customHeight="1">
      <c r="A8" s="7" t="n">
        <v>6</v>
      </c>
      <c r="B8" s="8" t="inlineStr">
        <is>
          <t>Copilot per la produttività personale</t>
        </is>
      </c>
      <c r="C8" s="8" t="inlineStr">
        <is>
          <t>AI e Copilot</t>
        </is>
      </c>
      <c r="D8" s="8" t="inlineStr">
        <is>
          <t>Corso con docente (esempio)</t>
        </is>
      </c>
      <c r="E8" s="9" t="n">
        <v>6</v>
      </c>
      <c r="F8" s="8" t="inlineStr">
        <is>
          <t>Online</t>
        </is>
      </c>
      <c r="G8" s="10" t="n">
        <v>250</v>
      </c>
      <c r="H8" s="8" t="inlineStr">
        <is>
          <t>Catalogo corsi: www.synsphere.it/formazione/catalogo-corsi</t>
        </is>
      </c>
    </row>
    <row r="9" ht="24" customHeight="1">
      <c r="A9" s="7" t="n">
        <v>7</v>
      </c>
      <c r="B9" s="8" t="inlineStr">
        <is>
          <t>Security awareness: phishing, password, dispositivi</t>
        </is>
      </c>
      <c r="C9" s="8" t="inlineStr">
        <is>
          <t>Sicurezza</t>
        </is>
      </c>
      <c r="D9" s="8" t="inlineStr">
        <is>
          <t>Corso con docente (esempio)</t>
        </is>
      </c>
      <c r="E9" s="9" t="n">
        <v>4</v>
      </c>
      <c r="F9" s="8" t="inlineStr">
        <is>
          <t>Online</t>
        </is>
      </c>
      <c r="G9" s="10" t="n">
        <v>200</v>
      </c>
      <c r="H9" s="8" t="inlineStr">
        <is>
          <t>Consigliato per tutti i dipendenti, non solo per l'IT</t>
        </is>
      </c>
    </row>
    <row r="10" ht="24" customHeight="1">
      <c r="A10" s="7" t="n">
        <v>8</v>
      </c>
      <c r="B10" s="8" t="inlineStr">
        <is>
          <t>Sicurezza lavoratori: formazione generale e specifica</t>
        </is>
      </c>
      <c r="C10" s="8" t="inlineStr">
        <is>
          <t>Obbligatoria 81/08</t>
        </is>
      </c>
      <c r="D10" s="8" t="inlineStr">
        <is>
          <t>Ente accreditato / consulente esterno</t>
        </is>
      </c>
      <c r="E10" s="9" t="n">
        <v>8</v>
      </c>
      <c r="F10" s="8" t="inlineStr">
        <is>
          <t>Aula</t>
        </is>
      </c>
      <c r="G10" s="10" t="n">
        <v>180</v>
      </c>
      <c r="H10" s="8" t="inlineStr">
        <is>
          <t>Monte ore da verificare con il RSPP in base al rischio</t>
        </is>
      </c>
    </row>
    <row r="11" ht="24" customHeight="1">
      <c r="A11" s="7" t="n">
        <v>9</v>
      </c>
      <c r="B11" s="8" t="inlineStr">
        <is>
          <t>Primo soccorso e antincendio: corsi e aggiornamenti</t>
        </is>
      </c>
      <c r="C11" s="8" t="inlineStr">
        <is>
          <t>Obbligatoria 81/08</t>
        </is>
      </c>
      <c r="D11" s="8" t="inlineStr">
        <is>
          <t>Ente accreditato / consulente esterno</t>
        </is>
      </c>
      <c r="E11" s="9" t="n">
        <v>4</v>
      </c>
      <c r="F11" s="8" t="inlineStr">
        <is>
          <t>Aula</t>
        </is>
      </c>
      <c r="G11" s="10" t="n">
        <v>140</v>
      </c>
      <c r="H11" s="8" t="inlineStr">
        <is>
          <t>Scadenze periodiche: riportarle nel piano formazione</t>
        </is>
      </c>
    </row>
    <row r="12" ht="24" customHeight="1">
      <c r="A12" s="7" t="n">
        <v>10</v>
      </c>
      <c r="B12" s="8" t="inlineStr">
        <is>
          <t>Comunicazione efficace e lavoro in team</t>
        </is>
      </c>
      <c r="C12" s="8" t="inlineStr">
        <is>
          <t>Soft skill</t>
        </is>
      </c>
      <c r="D12" s="8" t="inlineStr">
        <is>
          <t>Fornitore esterno</t>
        </is>
      </c>
      <c r="E12" s="9" t="n">
        <v>8</v>
      </c>
      <c r="F12" s="8" t="inlineStr">
        <is>
          <t>Aula</t>
        </is>
      </c>
      <c r="G12" s="10" t="n">
        <v>320</v>
      </c>
      <c r="H12" s="8" t="inlineStr">
        <is>
          <t>Spesso finanziabile tramite fondo interprofessionale</t>
        </is>
      </c>
    </row>
  </sheetData>
  <mergeCells count="1">
    <mergeCell ref="A1:H1"/>
  </mergeCells>
  <dataValidations count="2">
    <dataValidation sqref="C3:C12" showDropDown="0" showInputMessage="0" showErrorMessage="0" allowBlank="1" type="list">
      <formula1>"Microsoft 365,Sicurezza,AI e Copilot,Tecnica di mestiere,Soft skill,Obbligatoria 81/08"</formula1>
    </dataValidation>
    <dataValidation sqref="F3:F12" showDropDown="0" showInputMessage="0" showErrorMessage="0" allowBlank="1" type="list">
      <formula1>"Aula,Online,Self-paced"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5" customWidth="1" min="3" max="3"/>
    <col width="16" customWidth="1" min="4" max="4"/>
  </cols>
  <sheetData>
    <row r="1" ht="32" customHeight="1">
      <c r="A1" s="5" t="inlineStr">
        <is>
          <t>DASHBOARD PIANO FORMAZIONE</t>
        </is>
      </c>
    </row>
    <row r="3" ht="24" customHeight="1">
      <c r="A3" s="16" t="inlineStr">
        <is>
          <t>BUDGET FORMAZIONE</t>
        </is>
      </c>
    </row>
    <row r="4" ht="22" customHeight="1">
      <c r="A4" s="17" t="inlineStr">
        <is>
          <t>Budget annuale formazione (EUR) — da compilare</t>
        </is>
      </c>
      <c r="B4" s="10" t="n">
        <v>15000</v>
      </c>
    </row>
    <row r="5" ht="22" customHeight="1">
      <c r="A5" s="17" t="inlineStr">
        <is>
          <t>Costo totale degli interventi a piano</t>
        </is>
      </c>
      <c r="B5" s="18">
        <f>SUM('Piano formazione'!$J$3:$J$14)</f>
        <v/>
      </c>
    </row>
    <row r="6" ht="22" customHeight="1">
      <c r="A6" s="17" t="inlineStr">
        <is>
          <t>di cui a carico azienda</t>
        </is>
      </c>
      <c r="B6" s="18">
        <f>SUMIFS('Piano formazione'!$J$3:$J$14,'Piano formazione'!$I$3:$I$14,"Azienda")</f>
        <v/>
      </c>
    </row>
    <row r="7" ht="22" customHeight="1">
      <c r="A7" s="17" t="inlineStr">
        <is>
          <t>di cui coperto da fondo interprofessionale</t>
        </is>
      </c>
      <c r="B7" s="18">
        <f>SUMIFS('Piano formazione'!$J$3:$J$14,'Piano formazione'!$I$3:$I$14,"Fondo interprofessionale")</f>
        <v/>
      </c>
    </row>
    <row r="8" ht="22" customHeight="1">
      <c r="A8" s="17" t="inlineStr">
        <is>
          <t>Budget residuo azienda</t>
        </is>
      </c>
      <c r="B8" s="18">
        <f>B4-B6</f>
        <v/>
      </c>
    </row>
    <row r="9" ht="22" customHeight="1">
      <c r="A9" s="17" t="inlineStr">
        <is>
          <t>% budget impegnato</t>
        </is>
      </c>
      <c r="B9" s="19">
        <f>IF(B4=0,0,B6/B4)</f>
        <v/>
      </c>
    </row>
    <row r="11" ht="24" customHeight="1">
      <c r="A11" s="16" t="inlineStr">
        <is>
          <t>STATO DEL PIANO</t>
        </is>
      </c>
    </row>
    <row r="12" ht="22" customHeight="1">
      <c r="A12" s="17" t="inlineStr">
        <is>
          <t>Interventi pianificati</t>
        </is>
      </c>
      <c r="B12" s="20">
        <f>COUNTIFS('Piano formazione'!$K$3:$K$14,"Pianificato")</f>
        <v/>
      </c>
    </row>
    <row r="13" ht="22" customHeight="1">
      <c r="A13" s="17" t="inlineStr">
        <is>
          <t>Interventi in corso</t>
        </is>
      </c>
      <c r="B13" s="20">
        <f>COUNTIFS('Piano formazione'!$K$3:$K$14,"In corso")</f>
        <v/>
      </c>
    </row>
    <row r="14" ht="22" customHeight="1">
      <c r="A14" s="17" t="inlineStr">
        <is>
          <t>Interventi completati</t>
        </is>
      </c>
      <c r="B14" s="20">
        <f>COUNTIFS('Piano formazione'!$K$3:$K$14,"Completato")</f>
        <v/>
      </c>
    </row>
    <row r="15" ht="22" customHeight="1">
      <c r="A15" s="17" t="inlineStr">
        <is>
          <t>% interventi completati</t>
        </is>
      </c>
      <c r="B15" s="19">
        <f>IF(COUNTA('Piano formazione'!$B$3:$B$14)=0,0,COUNTIFS('Piano formazione'!$K$3:$K$14,"Completato")/COUNTA('Piano formazione'!$B$3:$B$14))</f>
        <v/>
      </c>
    </row>
    <row r="16" ht="22" customHeight="1">
      <c r="A16" s="17" t="inlineStr">
        <is>
          <t>% ore erogate sulle ore previste</t>
        </is>
      </c>
      <c r="B16" s="19">
        <f>IF(SUM('Piano formazione'!$F$3:$F$14)=0,0,SUM('Piano formazione'!$G$3:$G$14)/SUM('Piano formazione'!$F$3:$F$14))</f>
        <v/>
      </c>
    </row>
    <row r="17" ht="30" customHeight="1">
      <c r="A17" s="17" t="inlineStr">
        <is>
          <t>Certificazioni scadute o in scadenza entro 90 giorni</t>
        </is>
      </c>
      <c r="B17" s="20">
        <f>COUNTIFS('Piano formazione'!$L$3:$L$14,"&lt;&gt;",'Piano formazione'!$L$3:$L$14,"&lt;="&amp;TODAY()+90)</f>
        <v/>
      </c>
    </row>
    <row r="19" ht="24" customHeight="1">
      <c r="A19" s="16" t="inlineStr">
        <is>
          <t>ORE PER DIPENDENTE</t>
        </is>
      </c>
    </row>
    <row r="20" ht="28" customHeight="1">
      <c r="A20" s="6" t="inlineStr">
        <is>
          <t>Dipendente</t>
        </is>
      </c>
      <c r="B20" s="6" t="inlineStr">
        <is>
          <t>Ore previste</t>
        </is>
      </c>
      <c r="C20" s="6" t="inlineStr">
        <is>
          <t>Ore erogate</t>
        </is>
      </c>
      <c r="D20" s="6" t="inlineStr">
        <is>
          <t>% completamento</t>
        </is>
      </c>
    </row>
    <row r="21" ht="20" customHeight="1">
      <c r="A21" s="17" t="inlineStr">
        <is>
          <t>Bianchi Marco</t>
        </is>
      </c>
      <c r="B21" s="21">
        <f>SUMIFS('Piano formazione'!$F$3:$F$14,'Piano formazione'!$B$3:$B$14,$A21)</f>
        <v/>
      </c>
      <c r="C21" s="21">
        <f>SUMIFS('Piano formazione'!$G$3:$G$14,'Piano formazione'!$B$3:$B$14,$A21)</f>
        <v/>
      </c>
      <c r="D21" s="19">
        <f>IF(B21=0,0,C21/B21)</f>
        <v/>
      </c>
    </row>
    <row r="22" ht="20" customHeight="1">
      <c r="A22" s="17" t="inlineStr">
        <is>
          <t>Neri Giulia</t>
        </is>
      </c>
      <c r="B22" s="21">
        <f>SUMIFS('Piano formazione'!$F$3:$F$14,'Piano formazione'!$B$3:$B$14,$A22)</f>
        <v/>
      </c>
      <c r="C22" s="21">
        <f>SUMIFS('Piano formazione'!$G$3:$G$14,'Piano formazione'!$B$3:$B$14,$A22)</f>
        <v/>
      </c>
      <c r="D22" s="19">
        <f>IF(B22=0,0,C22/B22)</f>
        <v/>
      </c>
    </row>
    <row r="23" ht="20" customHeight="1">
      <c r="A23" s="17" t="inlineStr">
        <is>
          <t>Gialli Andrea</t>
        </is>
      </c>
      <c r="B23" s="21">
        <f>SUMIFS('Piano formazione'!$F$3:$F$14,'Piano formazione'!$B$3:$B$14,$A23)</f>
        <v/>
      </c>
      <c r="C23" s="21">
        <f>SUMIFS('Piano formazione'!$G$3:$G$14,'Piano formazione'!$B$3:$B$14,$A23)</f>
        <v/>
      </c>
      <c r="D23" s="19">
        <f>IF(B23=0,0,C23/B23)</f>
        <v/>
      </c>
    </row>
    <row r="24" ht="20" customHeight="1">
      <c r="A24" s="17" t="inlineStr">
        <is>
          <t>Conti Sara</t>
        </is>
      </c>
      <c r="B24" s="21">
        <f>SUMIFS('Piano formazione'!$F$3:$F$14,'Piano formazione'!$B$3:$B$14,$A24)</f>
        <v/>
      </c>
      <c r="C24" s="21">
        <f>SUMIFS('Piano formazione'!$G$3:$G$14,'Piano formazione'!$B$3:$B$14,$A24)</f>
        <v/>
      </c>
      <c r="D24" s="19">
        <f>IF(B24=0,0,C24/B24)</f>
        <v/>
      </c>
    </row>
    <row r="25" ht="20" customHeight="1">
      <c r="A25" s="17" t="inlineStr">
        <is>
          <t>Rossi Laura</t>
        </is>
      </c>
      <c r="B25" s="21">
        <f>SUMIFS('Piano formazione'!$F$3:$F$14,'Piano formazione'!$B$3:$B$14,$A25)</f>
        <v/>
      </c>
      <c r="C25" s="21">
        <f>SUMIFS('Piano formazione'!$G$3:$G$14,'Piano formazione'!$B$3:$B$14,$A25)</f>
        <v/>
      </c>
      <c r="D25" s="19">
        <f>IF(B25=0,0,C25/B25)</f>
        <v/>
      </c>
    </row>
    <row r="26" ht="20" customHeight="1">
      <c r="A26" s="17" t="inlineStr">
        <is>
          <t>Verdi Paolo</t>
        </is>
      </c>
      <c r="B26" s="21">
        <f>SUMIFS('Piano formazione'!$F$3:$F$14,'Piano formazione'!$B$3:$B$14,$A26)</f>
        <v/>
      </c>
      <c r="C26" s="21">
        <f>SUMIFS('Piano formazione'!$G$3:$G$14,'Piano formazione'!$B$3:$B$14,$A26)</f>
        <v/>
      </c>
      <c r="D26" s="19">
        <f>IF(B26=0,0,C26/B26)</f>
        <v/>
      </c>
    </row>
    <row r="27" ht="20" customHeight="1">
      <c r="A27" s="17" t="inlineStr">
        <is>
          <t>Ferrari Luca</t>
        </is>
      </c>
      <c r="B27" s="21">
        <f>SUMIFS('Piano formazione'!$F$3:$F$14,'Piano formazione'!$B$3:$B$14,$A27)</f>
        <v/>
      </c>
      <c r="C27" s="21">
        <f>SUMIFS('Piano formazione'!$G$3:$G$14,'Piano formazione'!$B$3:$B$14,$A27)</f>
        <v/>
      </c>
      <c r="D27" s="19">
        <f>IF(B27=0,0,C27/B27)</f>
        <v/>
      </c>
    </row>
    <row r="28" ht="20" customHeight="1">
      <c r="A28" s="17" t="inlineStr">
        <is>
          <t>Esposito Anna</t>
        </is>
      </c>
      <c r="B28" s="21">
        <f>SUMIFS('Piano formazione'!$F$3:$F$14,'Piano formazione'!$B$3:$B$14,$A28)</f>
        <v/>
      </c>
      <c r="C28" s="21">
        <f>SUMIFS('Piano formazione'!$G$3:$G$14,'Piano formazione'!$B$3:$B$14,$A28)</f>
        <v/>
      </c>
      <c r="D28" s="19">
        <f>IF(B28=0,0,C28/B28)</f>
        <v/>
      </c>
    </row>
    <row r="30" ht="24" customHeight="1">
      <c r="A30" s="16" t="inlineStr">
        <is>
          <t>ORE PER AREA DI COMPETENZA</t>
        </is>
      </c>
    </row>
    <row r="31" ht="28" customHeight="1">
      <c r="A31" s="6" t="inlineStr">
        <is>
          <t>Area di competenza</t>
        </is>
      </c>
      <c r="B31" s="6" t="inlineStr">
        <is>
          <t>Interventi</t>
        </is>
      </c>
      <c r="C31" s="6" t="inlineStr">
        <is>
          <t>Ore previste</t>
        </is>
      </c>
      <c r="D31" s="6" t="inlineStr">
        <is>
          <t>Ore erogate</t>
        </is>
      </c>
    </row>
    <row r="32" ht="20" customHeight="1">
      <c r="A32" s="17" t="inlineStr">
        <is>
          <t>Microsoft 365</t>
        </is>
      </c>
      <c r="B32" s="20">
        <f>COUNTIFS('Piano formazione'!$E$3:$E$14,$A32)</f>
        <v/>
      </c>
      <c r="C32" s="21">
        <f>SUMIFS('Piano formazione'!$F$3:$F$14,'Piano formazione'!$E$3:$E$14,$A32)</f>
        <v/>
      </c>
      <c r="D32" s="21">
        <f>SUMIFS('Piano formazione'!$G$3:$G$14,'Piano formazione'!$E$3:$E$14,$A32)</f>
        <v/>
      </c>
    </row>
    <row r="33" ht="20" customHeight="1">
      <c r="A33" s="17" t="inlineStr">
        <is>
          <t>Sicurezza</t>
        </is>
      </c>
      <c r="B33" s="20">
        <f>COUNTIFS('Piano formazione'!$E$3:$E$14,$A33)</f>
        <v/>
      </c>
      <c r="C33" s="21">
        <f>SUMIFS('Piano formazione'!$F$3:$F$14,'Piano formazione'!$E$3:$E$14,$A33)</f>
        <v/>
      </c>
      <c r="D33" s="21">
        <f>SUMIFS('Piano formazione'!$G$3:$G$14,'Piano formazione'!$E$3:$E$14,$A33)</f>
        <v/>
      </c>
    </row>
    <row r="34" ht="20" customHeight="1">
      <c r="A34" s="17" t="inlineStr">
        <is>
          <t>AI e Copilot</t>
        </is>
      </c>
      <c r="B34" s="20">
        <f>COUNTIFS('Piano formazione'!$E$3:$E$14,$A34)</f>
        <v/>
      </c>
      <c r="C34" s="21">
        <f>SUMIFS('Piano formazione'!$F$3:$F$14,'Piano formazione'!$E$3:$E$14,$A34)</f>
        <v/>
      </c>
      <c r="D34" s="21">
        <f>SUMIFS('Piano formazione'!$G$3:$G$14,'Piano formazione'!$E$3:$E$14,$A34)</f>
        <v/>
      </c>
    </row>
    <row r="35" ht="20" customHeight="1">
      <c r="A35" s="17" t="inlineStr">
        <is>
          <t>Tecnica di mestiere</t>
        </is>
      </c>
      <c r="B35" s="20">
        <f>COUNTIFS('Piano formazione'!$E$3:$E$14,$A35)</f>
        <v/>
      </c>
      <c r="C35" s="21">
        <f>SUMIFS('Piano formazione'!$F$3:$F$14,'Piano formazione'!$E$3:$E$14,$A35)</f>
        <v/>
      </c>
      <c r="D35" s="21">
        <f>SUMIFS('Piano formazione'!$G$3:$G$14,'Piano formazione'!$E$3:$E$14,$A35)</f>
        <v/>
      </c>
    </row>
    <row r="36" ht="20" customHeight="1">
      <c r="A36" s="17" t="inlineStr">
        <is>
          <t>Soft skill</t>
        </is>
      </c>
      <c r="B36" s="20">
        <f>COUNTIFS('Piano formazione'!$E$3:$E$14,$A36)</f>
        <v/>
      </c>
      <c r="C36" s="21">
        <f>SUMIFS('Piano formazione'!$F$3:$F$14,'Piano formazione'!$E$3:$E$14,$A36)</f>
        <v/>
      </c>
      <c r="D36" s="21">
        <f>SUMIFS('Piano formazione'!$G$3:$G$14,'Piano formazione'!$E$3:$E$14,$A36)</f>
        <v/>
      </c>
    </row>
    <row r="37" ht="20" customHeight="1">
      <c r="A37" s="17" t="inlineStr">
        <is>
          <t>Obbligatoria 81/08</t>
        </is>
      </c>
      <c r="B37" s="20">
        <f>COUNTIFS('Piano formazione'!$E$3:$E$14,$A37)</f>
        <v/>
      </c>
      <c r="C37" s="21">
        <f>SUMIFS('Piano formazione'!$F$3:$F$14,'Piano formazione'!$E$3:$E$14,$A37)</f>
        <v/>
      </c>
      <c r="D37" s="21">
        <f>SUMIFS('Piano formazione'!$G$3:$G$14,'Piano formazione'!$E$3:$E$14,$A37)</f>
        <v/>
      </c>
    </row>
    <row r="39" ht="24" customHeight="1">
      <c r="A39" s="16" t="inlineStr">
        <is>
          <t>CERTIFICAZIONI — MONITOR SCADENZE (rosso = entro 90 giorni)</t>
        </is>
      </c>
    </row>
    <row r="40" ht="28" customHeight="1">
      <c r="A40" s="6" t="inlineStr">
        <is>
          <t>Corso / certificazione</t>
        </is>
      </c>
      <c r="B40" s="6" t="inlineStr">
        <is>
          <t>Dipendente</t>
        </is>
      </c>
      <c r="C40" s="6" t="inlineStr">
        <is>
          <t>Scadenza</t>
        </is>
      </c>
    </row>
    <row r="41" ht="20" customHeight="1">
      <c r="A41" s="22">
        <f>IF('Piano formazione'!$L3="","",'Piano formazione'!$D3)</f>
        <v/>
      </c>
      <c r="B41" s="22">
        <f>IF('Piano formazione'!$L3="","",'Piano formazione'!$B3)</f>
        <v/>
      </c>
      <c r="C41" s="23">
        <f>IF('Piano formazione'!$L3="","",'Piano formazione'!$L3)</f>
        <v/>
      </c>
    </row>
    <row r="42" ht="20" customHeight="1">
      <c r="A42" s="22">
        <f>IF('Piano formazione'!$L4="","",'Piano formazione'!$D4)</f>
        <v/>
      </c>
      <c r="B42" s="22">
        <f>IF('Piano formazione'!$L4="","",'Piano formazione'!$B4)</f>
        <v/>
      </c>
      <c r="C42" s="23">
        <f>IF('Piano formazione'!$L4="","",'Piano formazione'!$L4)</f>
        <v/>
      </c>
    </row>
    <row r="43" ht="20" customHeight="1">
      <c r="A43" s="22">
        <f>IF('Piano formazione'!$L5="","",'Piano formazione'!$D5)</f>
        <v/>
      </c>
      <c r="B43" s="22">
        <f>IF('Piano formazione'!$L5="","",'Piano formazione'!$B5)</f>
        <v/>
      </c>
      <c r="C43" s="23">
        <f>IF('Piano formazione'!$L5="","",'Piano formazione'!$L5)</f>
        <v/>
      </c>
    </row>
    <row r="44" ht="20" customHeight="1">
      <c r="A44" s="22">
        <f>IF('Piano formazione'!$L6="","",'Piano formazione'!$D6)</f>
        <v/>
      </c>
      <c r="B44" s="22">
        <f>IF('Piano formazione'!$L6="","",'Piano formazione'!$B6)</f>
        <v/>
      </c>
      <c r="C44" s="23">
        <f>IF('Piano formazione'!$L6="","",'Piano formazione'!$L6)</f>
        <v/>
      </c>
    </row>
    <row r="45" ht="20" customHeight="1">
      <c r="A45" s="22">
        <f>IF('Piano formazione'!$L7="","",'Piano formazione'!$D7)</f>
        <v/>
      </c>
      <c r="B45" s="22">
        <f>IF('Piano formazione'!$L7="","",'Piano formazione'!$B7)</f>
        <v/>
      </c>
      <c r="C45" s="23">
        <f>IF('Piano formazione'!$L7="","",'Piano formazione'!$L7)</f>
        <v/>
      </c>
    </row>
    <row r="46" ht="20" customHeight="1">
      <c r="A46" s="22">
        <f>IF('Piano formazione'!$L8="","",'Piano formazione'!$D8)</f>
        <v/>
      </c>
      <c r="B46" s="22">
        <f>IF('Piano formazione'!$L8="","",'Piano formazione'!$B8)</f>
        <v/>
      </c>
      <c r="C46" s="23">
        <f>IF('Piano formazione'!$L8="","",'Piano formazione'!$L8)</f>
        <v/>
      </c>
    </row>
    <row r="47" ht="20" customHeight="1">
      <c r="A47" s="22">
        <f>IF('Piano formazione'!$L9="","",'Piano formazione'!$D9)</f>
        <v/>
      </c>
      <c r="B47" s="22">
        <f>IF('Piano formazione'!$L9="","",'Piano formazione'!$B9)</f>
        <v/>
      </c>
      <c r="C47" s="23">
        <f>IF('Piano formazione'!$L9="","",'Piano formazione'!$L9)</f>
        <v/>
      </c>
    </row>
    <row r="48" ht="20" customHeight="1">
      <c r="A48" s="22">
        <f>IF('Piano formazione'!$L10="","",'Piano formazione'!$D10)</f>
        <v/>
      </c>
      <c r="B48" s="22">
        <f>IF('Piano formazione'!$L10="","",'Piano formazione'!$B10)</f>
        <v/>
      </c>
      <c r="C48" s="23">
        <f>IF('Piano formazione'!$L10="","",'Piano formazione'!$L10)</f>
        <v/>
      </c>
    </row>
    <row r="49" ht="20" customHeight="1">
      <c r="A49" s="22">
        <f>IF('Piano formazione'!$L11="","",'Piano formazione'!$D11)</f>
        <v/>
      </c>
      <c r="B49" s="22">
        <f>IF('Piano formazione'!$L11="","",'Piano formazione'!$B11)</f>
        <v/>
      </c>
      <c r="C49" s="23">
        <f>IF('Piano formazione'!$L11="","",'Piano formazione'!$L11)</f>
        <v/>
      </c>
    </row>
    <row r="50" ht="20" customHeight="1">
      <c r="A50" s="22">
        <f>IF('Piano formazione'!$L12="","",'Piano formazione'!$D12)</f>
        <v/>
      </c>
      <c r="B50" s="22">
        <f>IF('Piano formazione'!$L12="","",'Piano formazione'!$B12)</f>
        <v/>
      </c>
      <c r="C50" s="23">
        <f>IF('Piano formazione'!$L12="","",'Piano formazione'!$L12)</f>
        <v/>
      </c>
    </row>
    <row r="51" ht="20" customHeight="1">
      <c r="A51" s="22">
        <f>IF('Piano formazione'!$L13="","",'Piano formazione'!$D13)</f>
        <v/>
      </c>
      <c r="B51" s="22">
        <f>IF('Piano formazione'!$L13="","",'Piano formazione'!$B13)</f>
        <v/>
      </c>
      <c r="C51" s="23">
        <f>IF('Piano formazione'!$L13="","",'Piano formazione'!$L13)</f>
        <v/>
      </c>
    </row>
    <row r="52" ht="20" customHeight="1">
      <c r="A52" s="22">
        <f>IF('Piano formazione'!$L14="","",'Piano formazione'!$D14)</f>
        <v/>
      </c>
      <c r="B52" s="22">
        <f>IF('Piano formazione'!$L14="","",'Piano formazione'!$B14)</f>
        <v/>
      </c>
      <c r="C52" s="23">
        <f>IF('Piano formazione'!$L14="","",'Piano formazione'!$L14)</f>
        <v/>
      </c>
    </row>
  </sheetData>
  <mergeCells count="6">
    <mergeCell ref="A1:D1"/>
    <mergeCell ref="A3:D3"/>
    <mergeCell ref="A30:D30"/>
    <mergeCell ref="A39:D39"/>
    <mergeCell ref="A19:D19"/>
    <mergeCell ref="A11:D11"/>
  </mergeCells>
  <conditionalFormatting sqref="B8">
    <cfRule type="cellIs" priority="1" operator="lessThan" dxfId="3">
      <formula>0</formula>
    </cfRule>
  </conditionalFormatting>
  <conditionalFormatting sqref="B17">
    <cfRule type="cellIs" priority="2" operator="greaterThan" dxfId="3">
      <formula>0</formula>
    </cfRule>
  </conditionalFormatting>
  <conditionalFormatting sqref="C41:C52">
    <cfRule type="expression" priority="3" dxfId="3" stopIfTrue="1">
      <formula>AND($C41&lt;&gt;"",$C41&lt;=TODAY()+90)</formula>
    </cfRule>
    <cfRule type="expression" priority="4" dxfId="1">
      <formula>AND($C41&lt;&gt;"",$C41&lt;=TODAY()+180)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piano formazione dipendenti — SynSphere</dc:title>
  <dc:description xmlns:dc="http://purl.org/dc/elements/1.1/">Piano formazione annuale dipendenti con ore per area di competenza, budget, fonti di finanziamento e scadenze certificazioni per PMI italiane. https://www.synsphere.it</dc:description>
  <dcterms:created xmlns:dcterms="http://purl.org/dc/terms/" xmlns:xsi="http://www.w3.org/2001/XMLSchema-instance" xsi:type="dcterms:W3CDTF">2026-06-12T12:24:29Z</dcterms:created>
  <dcterms:modified xmlns:dcterms="http://purl.org/dc/terms/" xmlns:xsi="http://www.w3.org/2001/XMLSchema-instance" xsi:type="dcterms:W3CDTF">2026-06-12T12:24:29Z</dcterms:modified>
</cp:coreProperties>
</file>