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ynsphere-my.sharepoint.com/personal/egiziago_cioffi_synsphere_com/Documents/Documenti/source/VisualStudioCodeRepo/SynSphereWebsite/SYNSPHERE - Website/public/download/"/>
    </mc:Choice>
  </mc:AlternateContent>
  <xr:revisionPtr revIDLastSave="1" documentId="11_73D53719F33090FCC5A19CAFD804A6D891AA4274" xr6:coauthVersionLast="47" xr6:coauthVersionMax="47" xr10:uidLastSave="{51E6179C-2CAD-49E2-916F-4068901CC45E}"/>
  <bookViews>
    <workbookView xWindow="-120" yWindow="-120" windowWidth="29040" windowHeight="15720" xr2:uid="{00000000-000D-0000-FFFF-FFFF00000000}"/>
  </bookViews>
  <sheets>
    <sheet name="Istruzioni" sheetId="1" r:id="rId1"/>
    <sheet name="1 Veicoli" sheetId="2" r:id="rId2"/>
    <sheet name="2 Assegnazioni" sheetId="3" r:id="rId3"/>
    <sheet name="3 Manutenzioni" sheetId="4" r:id="rId4"/>
    <sheet name="4 Costi correnti" sheetId="5" r:id="rId5"/>
    <sheet name="5 Riepilogo"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6" l="1"/>
  <c r="C33" i="6"/>
  <c r="B33" i="6"/>
  <c r="A33" i="6"/>
  <c r="G33" i="6" s="1"/>
  <c r="E32" i="6"/>
  <c r="C32" i="6"/>
  <c r="B32" i="6"/>
  <c r="A32" i="6"/>
  <c r="D32" i="6" s="1"/>
  <c r="F32" i="6" s="1"/>
  <c r="C31" i="6"/>
  <c r="B31" i="6"/>
  <c r="A31" i="6"/>
  <c r="G31" i="6" s="1"/>
  <c r="G30" i="6"/>
  <c r="E30" i="6"/>
  <c r="C30" i="6"/>
  <c r="B30" i="6"/>
  <c r="A30" i="6"/>
  <c r="D30" i="6" s="1"/>
  <c r="F30" i="6" s="1"/>
  <c r="E29" i="6"/>
  <c r="D29" i="6"/>
  <c r="F29" i="6" s="1"/>
  <c r="C29" i="6"/>
  <c r="B29" i="6"/>
  <c r="A29" i="6"/>
  <c r="G29" i="6" s="1"/>
  <c r="G28" i="6"/>
  <c r="E28" i="6"/>
  <c r="C28" i="6"/>
  <c r="B28" i="6"/>
  <c r="A28" i="6"/>
  <c r="D28" i="6" s="1"/>
  <c r="F28" i="6" s="1"/>
  <c r="G27" i="6"/>
  <c r="E27" i="6"/>
  <c r="F27" i="6" s="1"/>
  <c r="D27" i="6"/>
  <c r="C27" i="6"/>
  <c r="B27" i="6"/>
  <c r="A27" i="6"/>
  <c r="C26" i="6"/>
  <c r="B26" i="6"/>
  <c r="A26" i="6"/>
  <c r="G26" i="6" s="1"/>
  <c r="G25" i="6"/>
  <c r="E25" i="6"/>
  <c r="F25" i="6" s="1"/>
  <c r="D25" i="6"/>
  <c r="C25" i="6"/>
  <c r="B25" i="6"/>
  <c r="A25" i="6"/>
  <c r="C24" i="6"/>
  <c r="B24" i="6"/>
  <c r="A24" i="6"/>
  <c r="G24" i="6" s="1"/>
  <c r="G23" i="6"/>
  <c r="D23" i="6"/>
  <c r="C23" i="6"/>
  <c r="B23" i="6"/>
  <c r="A23" i="6"/>
  <c r="E23" i="6" s="1"/>
  <c r="F23" i="6" s="1"/>
  <c r="E22" i="6"/>
  <c r="D22" i="6"/>
  <c r="F22" i="6" s="1"/>
  <c r="C22" i="6"/>
  <c r="B22" i="6"/>
  <c r="A22" i="6"/>
  <c r="G22" i="6" s="1"/>
  <c r="D21" i="6"/>
  <c r="C21" i="6"/>
  <c r="B21" i="6"/>
  <c r="A21" i="6"/>
  <c r="G21" i="6" s="1"/>
  <c r="G20" i="6"/>
  <c r="F20" i="6"/>
  <c r="E20" i="6"/>
  <c r="D20" i="6"/>
  <c r="C20" i="6"/>
  <c r="B20" i="6"/>
  <c r="A20" i="6"/>
  <c r="C19" i="6"/>
  <c r="B19" i="6"/>
  <c r="A19" i="6"/>
  <c r="G19" i="6" s="1"/>
  <c r="C18" i="6"/>
  <c r="B18" i="6"/>
  <c r="A18" i="6"/>
  <c r="G18" i="6" s="1"/>
  <c r="C17" i="6"/>
  <c r="B17" i="6"/>
  <c r="A17" i="6"/>
  <c r="D17" i="6" s="1"/>
  <c r="G16" i="6"/>
  <c r="E16" i="6"/>
  <c r="C16" i="6"/>
  <c r="B16" i="6"/>
  <c r="A16" i="6"/>
  <c r="D16" i="6" s="1"/>
  <c r="F16" i="6" s="1"/>
  <c r="G15" i="6"/>
  <c r="E15" i="6"/>
  <c r="F15" i="6" s="1"/>
  <c r="D15" i="6"/>
  <c r="C15" i="6"/>
  <c r="B15" i="6"/>
  <c r="A15" i="6"/>
  <c r="C14" i="6"/>
  <c r="B14" i="6"/>
  <c r="A14" i="6"/>
  <c r="E14" i="6" s="1"/>
  <c r="G13" i="6"/>
  <c r="E13" i="6"/>
  <c r="F13" i="6" s="1"/>
  <c r="D13" i="6"/>
  <c r="C13" i="6"/>
  <c r="B13" i="6"/>
  <c r="A13" i="6"/>
  <c r="G12" i="6"/>
  <c r="D12" i="6"/>
  <c r="C12" i="6"/>
  <c r="B12" i="6"/>
  <c r="A12" i="6"/>
  <c r="E12" i="6" s="1"/>
  <c r="G11" i="6"/>
  <c r="D11" i="6"/>
  <c r="C11" i="6"/>
  <c r="B11" i="6"/>
  <c r="A11" i="6"/>
  <c r="E11" i="6" s="1"/>
  <c r="F11" i="6" s="1"/>
  <c r="E10" i="6"/>
  <c r="D10" i="6"/>
  <c r="F10" i="6" s="1"/>
  <c r="C10" i="6"/>
  <c r="B10" i="6"/>
  <c r="A10" i="6"/>
  <c r="G10" i="6" s="1"/>
  <c r="C9" i="6"/>
  <c r="B9" i="6"/>
  <c r="A9" i="6"/>
  <c r="D9" i="6" s="1"/>
  <c r="G8" i="6"/>
  <c r="F8" i="6"/>
  <c r="E8" i="6"/>
  <c r="D8" i="6"/>
  <c r="C8" i="6"/>
  <c r="B8" i="6"/>
  <c r="A8" i="6"/>
  <c r="C7" i="6"/>
  <c r="B7" i="6"/>
  <c r="A7" i="6"/>
  <c r="G7" i="6" s="1"/>
  <c r="G6" i="6"/>
  <c r="C6" i="6"/>
  <c r="B6" i="6"/>
  <c r="A6" i="6"/>
  <c r="E6" i="6" s="1"/>
  <c r="C5" i="6"/>
  <c r="B5" i="6"/>
  <c r="A5" i="6"/>
  <c r="D5" i="6" s="1"/>
  <c r="G4" i="6"/>
  <c r="E4" i="6"/>
  <c r="C4" i="6"/>
  <c r="B4" i="6"/>
  <c r="A4" i="6"/>
  <c r="D4" i="6" s="1"/>
  <c r="D64" i="5"/>
  <c r="F34" i="4"/>
  <c r="F4" i="6" l="1"/>
  <c r="F12" i="6"/>
  <c r="F9" i="6"/>
  <c r="G32" i="6"/>
  <c r="D7" i="6"/>
  <c r="F7" i="6" s="1"/>
  <c r="D19" i="6"/>
  <c r="F19" i="6" s="1"/>
  <c r="E24" i="6"/>
  <c r="D31" i="6"/>
  <c r="E17" i="6"/>
  <c r="F17" i="6" s="1"/>
  <c r="D24" i="6"/>
  <c r="F24" i="6" s="1"/>
  <c r="G5" i="6"/>
  <c r="E7" i="6"/>
  <c r="D14" i="6"/>
  <c r="F14" i="6" s="1"/>
  <c r="G17" i="6"/>
  <c r="E19" i="6"/>
  <c r="D26" i="6"/>
  <c r="F26" i="6" s="1"/>
  <c r="E31" i="6"/>
  <c r="E5" i="6"/>
  <c r="E34" i="6" s="1"/>
  <c r="E26" i="6"/>
  <c r="E9" i="6"/>
  <c r="E21" i="6"/>
  <c r="F21" i="6" s="1"/>
  <c r="E33" i="6"/>
  <c r="F33" i="6" s="1"/>
  <c r="G14" i="6"/>
  <c r="D6" i="6"/>
  <c r="F6" i="6" s="1"/>
  <c r="G9" i="6"/>
  <c r="D18" i="6"/>
  <c r="E18" i="6"/>
  <c r="F18" i="6" l="1"/>
  <c r="F5" i="6"/>
  <c r="F31" i="6"/>
  <c r="F34" i="6"/>
  <c r="D34" i="6"/>
</calcChain>
</file>

<file path=xl/sharedStrings.xml><?xml version="1.0" encoding="utf-8"?>
<sst xmlns="http://schemas.openxmlformats.org/spreadsheetml/2006/main" count="223" uniqueCount="142">
  <si>
    <t>GESTIONE PARCO AUTO</t>
  </si>
  <si>
    <t>SynSphere Italia — Partner Microsoft per le PMI italiane</t>
  </si>
  <si>
    <t>Cosa fa questo template</t>
  </si>
  <si>
    <t>Centralizza la gestione della flotta aziendale: anagrafica veicoli, scadenze fiscali e manutentive, assegnazioni dipendenti, costi correnti e riepilogo costo per veicolo e per chilometro.</t>
  </si>
  <si>
    <t>Pensato per PMI italiane fino a 30 veicoli (auto, furgoni, mezzi commerciali). Oltre quel volume conviene un fleet management software dedicato (Geotab, MasterFleet) o l'integrazione con Business Central.</t>
  </si>
  <si>
    <t>Come si usa — ordine dei fogli</t>
  </si>
  <si>
    <t>1.  Veicoli — anagrafica completa con scadenze (tagliando, assicurazione, bollo).</t>
  </si>
  <si>
    <t>2.  Assegnazioni — dipendente assegnatario per periodo, uso aziendale/promiscuo/strumentale.</t>
  </si>
  <si>
    <t>3.  Manutenzioni — log interventi (data, km, tipo, costo, officina).</t>
  </si>
  <si>
    <t>4.  Costi correnti — carburante, pedaggi, assicurazioni, bolli, leasing per mese e veicolo.</t>
  </si>
  <si>
    <t>5.  Riepilogo — costo totale per veicolo, costo per km, alert scadenze entro 30 giorni.</t>
  </si>
  <si>
    <t>Convenzioni grafiche</t>
  </si>
  <si>
    <t>Celle azzurre = input. Celle grigie = calcolate. Righe nere = totali.</t>
  </si>
  <si>
    <t>Scadenze già passate = sfondo rosso. Scadenze entro 30 giorni = giallo. Indicatore automatico su Veicoli e Riepilogo.</t>
  </si>
  <si>
    <t>Quando passare a un sistema integrato</t>
  </si>
  <si>
    <t>Microsoft Dynamics 365 Business Central + add-on fleet management è la naturale evoluzione per integrare costi flotta nel ciclo passivo, contabilità per centro di costo e ammortamenti.</t>
  </si>
  <si>
    <t>Per il tracciamento percorsi reali (telematica, geolocalizzazione), valutare provider terzi (Geotab, Targa Telematics, ViaSat) integrabili via API.</t>
  </si>
  <si>
    <t>Domande</t>
  </si>
  <si>
    <t>Assessment flotta e roadmap automazione: https://www.synsphere.it/contattaci</t>
  </si>
  <si>
    <t>ANAGRAFICA VEICOLI</t>
  </si>
  <si>
    <t>Targa</t>
  </si>
  <si>
    <t>Marca</t>
  </si>
  <si>
    <t>Modello</t>
  </si>
  <si>
    <t>Anno</t>
  </si>
  <si>
    <t>Tipo</t>
  </si>
  <si>
    <t>Modalità fiscale</t>
  </si>
  <si>
    <t>KM attuali</t>
  </si>
  <si>
    <t>Forma acquisto</t>
  </si>
  <si>
    <t>Costo mensile (€)</t>
  </si>
  <si>
    <t>Scad. tagliando</t>
  </si>
  <si>
    <t>Scad. assicurazione</t>
  </si>
  <si>
    <t>Scad. bollo</t>
  </si>
  <si>
    <t>Stato</t>
  </si>
  <si>
    <t>Note</t>
  </si>
  <si>
    <t>AB123CD</t>
  </si>
  <si>
    <t>Audi</t>
  </si>
  <si>
    <t>Q3 35 TDI</t>
  </si>
  <si>
    <t>SUV</t>
  </si>
  <si>
    <t>Aziendale</t>
  </si>
  <si>
    <t>NLT</t>
  </si>
  <si>
    <t>2026-09-15</t>
  </si>
  <si>
    <t>2026-12-31</t>
  </si>
  <si>
    <t>2026-07-31</t>
  </si>
  <si>
    <t>Operativo</t>
  </si>
  <si>
    <t>Auto pool Milano</t>
  </si>
  <si>
    <t>EF456GH</t>
  </si>
  <si>
    <t>Volkswagen</t>
  </si>
  <si>
    <t>Polo 1.0 TSI</t>
  </si>
  <si>
    <t>Auto</t>
  </si>
  <si>
    <t>2026-08-20</t>
  </si>
  <si>
    <t>IJ789KL</t>
  </si>
  <si>
    <t>Fiat</t>
  </si>
  <si>
    <t>Ducato L3H2</t>
  </si>
  <si>
    <t>Furgone</t>
  </si>
  <si>
    <t>Strumentale</t>
  </si>
  <si>
    <t>Acquisto</t>
  </si>
  <si>
    <t>2026-06-10</t>
  </si>
  <si>
    <t>2026-11-30</t>
  </si>
  <si>
    <t>2027-02-15</t>
  </si>
  <si>
    <t>Logistica Bolzano</t>
  </si>
  <si>
    <t>MN012PQ</t>
  </si>
  <si>
    <t>Tesla</t>
  </si>
  <si>
    <t>Model 3</t>
  </si>
  <si>
    <t>Promiscuo</t>
  </si>
  <si>
    <t>2026-10-30</t>
  </si>
  <si>
    <t>2027-03-15</t>
  </si>
  <si>
    <t>Assegnata CEO</t>
  </si>
  <si>
    <t>RS345TV</t>
  </si>
  <si>
    <t>Ford</t>
  </si>
  <si>
    <t>Transit Custom</t>
  </si>
  <si>
    <t>Van commerciale</t>
  </si>
  <si>
    <t>2026-05-25</t>
  </si>
  <si>
    <t>2026-08-15</t>
  </si>
  <si>
    <t>2026-12-15</t>
  </si>
  <si>
    <t>Tecnici field</t>
  </si>
  <si>
    <t>WX678YZ</t>
  </si>
  <si>
    <t>Renault</t>
  </si>
  <si>
    <t>Clio TCe 90</t>
  </si>
  <si>
    <t>Leasing</t>
  </si>
  <si>
    <t>2026-07-08</t>
  </si>
  <si>
    <t>2027-01-15</t>
  </si>
  <si>
    <t>ASSEGNAZIONI VEICOLI</t>
  </si>
  <si>
    <t>Dipendente</t>
  </si>
  <si>
    <t>Data inizio</t>
  </si>
  <si>
    <t>Data fine</t>
  </si>
  <si>
    <t>Uso prevalente</t>
  </si>
  <si>
    <t>Andrea Verdi (CEO)</t>
  </si>
  <si>
    <t>2024-09-01</t>
  </si>
  <si>
    <t>Auto in benefit</t>
  </si>
  <si>
    <t>Mario Rossi</t>
  </si>
  <si>
    <t>2026-05-27</t>
  </si>
  <si>
    <t>Trasferta Brescia</t>
  </si>
  <si>
    <t>Lucia Bianchi</t>
  </si>
  <si>
    <t>2026-05-22</t>
  </si>
  <si>
    <t>Visita cliente Milano</t>
  </si>
  <si>
    <t>Marco Blu</t>
  </si>
  <si>
    <t>2024-01-15</t>
  </si>
  <si>
    <t>Mezzo logistica</t>
  </si>
  <si>
    <t>Roberto Gialli</t>
  </si>
  <si>
    <t>2024-06-01</t>
  </si>
  <si>
    <t>Field service</t>
  </si>
  <si>
    <t>MANUTENZIONI E INTERVENTI</t>
  </si>
  <si>
    <t>Data</t>
  </si>
  <si>
    <t>KM</t>
  </si>
  <si>
    <t>Tipo intervento</t>
  </si>
  <si>
    <t>Officina / fornitore</t>
  </si>
  <si>
    <t>Costo (€)</t>
  </si>
  <si>
    <t>2026-03-15</t>
  </si>
  <si>
    <t>Tagliando</t>
  </si>
  <si>
    <t>Audi Service Milano</t>
  </si>
  <si>
    <t>Tagliando 15.000 km</t>
  </si>
  <si>
    <t>2026-04-02</t>
  </si>
  <si>
    <t>Pneumatici</t>
  </si>
  <si>
    <t>Pneuservice MI</t>
  </si>
  <si>
    <t>Set 4 pneumatici estivi</t>
  </si>
  <si>
    <t>2026-04-22</t>
  </si>
  <si>
    <t>Riparazione</t>
  </si>
  <si>
    <t>Officina Bolzano Sas</t>
  </si>
  <si>
    <t>Sostituzione frizione</t>
  </si>
  <si>
    <t>2026-04-30</t>
  </si>
  <si>
    <t>Carrozzeria</t>
  </si>
  <si>
    <t>Carrozzeria Verdi</t>
  </si>
  <si>
    <t>Riparazione fianco sx</t>
  </si>
  <si>
    <t>2026-05-05</t>
  </si>
  <si>
    <t>Tesla Service</t>
  </si>
  <si>
    <t>Garanzia</t>
  </si>
  <si>
    <t>TOTALE</t>
  </si>
  <si>
    <t>COSTI CORRENTI MENSILI</t>
  </si>
  <si>
    <t>Mese</t>
  </si>
  <si>
    <t>Categoria</t>
  </si>
  <si>
    <t>Importo (€)</t>
  </si>
  <si>
    <t>2026-04</t>
  </si>
  <si>
    <t>Carburante</t>
  </si>
  <si>
    <t>Pedaggi</t>
  </si>
  <si>
    <t>Leasing/NLT</t>
  </si>
  <si>
    <t>Ricarica colonnine</t>
  </si>
  <si>
    <t>RIEPILOGO PARCO AUTO</t>
  </si>
  <si>
    <t>Costi correnti (€)</t>
  </si>
  <si>
    <t>Manutenzioni (€)</t>
  </si>
  <si>
    <t>Tot. annuo (€)</t>
  </si>
  <si>
    <t>Stato scadenze</t>
  </si>
  <si>
    <t>TOTALE FLOTTA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</si>
</sst>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yyyy\-mm\-dd"/>
  </numFmts>
  <fonts count="10" x14ac:knownFonts="1">
    <font>
      <sz val="11"/>
      <color theme="1"/>
      <name val="Calibri"/>
      <family val="2"/>
      <scheme val="minor"/>
    </font>
    <font>
      <b/>
      <sz val="20"/>
      <color rgb="FFFFFFFF"/>
      <name val="Calibri"/>
    </font>
    <font>
      <i/>
      <sz val="11"/>
      <color rgb="FFFFFFFF"/>
      <name val="Calibri"/>
    </font>
    <font>
      <b/>
      <sz val="13"/>
      <color rgb="FF0177FF"/>
      <name val="Calibri"/>
    </font>
    <font>
      <sz val="11"/>
      <color rgb="FF212529"/>
      <name val="Calibri"/>
    </font>
    <font>
      <b/>
      <sz val="14"/>
      <color rgb="FFFFFFFF"/>
      <name val="Calibri"/>
    </font>
    <font>
      <b/>
      <sz val="11"/>
      <color rgb="FFFFFFFF"/>
      <name val="Calibri"/>
    </font>
    <font>
      <sz val="10"/>
      <color rgb="FF212529"/>
      <name val="Calibri"/>
    </font>
    <font>
      <sz val="10"/>
      <color rgb="FF666666"/>
      <name val="Calibri"/>
    </font>
    <font>
      <b/>
      <sz val="10"/>
      <color rgb="FF333333"/>
      <name val="Calibri"/>
    </font>
  </fonts>
  <fills count="7">
    <fill>
      <patternFill patternType="none"/>
    </fill>
    <fill>
      <patternFill patternType="gray125"/>
    </fill>
    <fill>
      <patternFill patternType="solid">
        <fgColor rgb="FF0177FF"/>
        <bgColor rgb="FF0177FF"/>
      </patternFill>
    </fill>
    <fill>
      <patternFill patternType="solid">
        <fgColor rgb="FF005FCC"/>
        <bgColor rgb="FF005FCC"/>
      </patternFill>
    </fill>
    <fill>
      <patternFill patternType="solid">
        <fgColor rgb="FFEAF4FF"/>
        <bgColor rgb="FFEAF4FF"/>
      </patternFill>
    </fill>
    <fill>
      <patternFill patternType="solid">
        <fgColor rgb="FF191A1E"/>
        <bgColor rgb="FF191A1E"/>
      </patternFill>
    </fill>
    <fill>
      <patternFill patternType="solid">
        <fgColor rgb="FFF5F5F5"/>
        <bgColor rgb="FFF5F5F5"/>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0"/>
  </cellStyleXfs>
  <cellXfs count="21">
    <xf numFmtId="0" fontId="0" fillId="0" borderId="0" xfId="0"/>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1" fontId="7" fillId="4" borderId="1" xfId="0" applyNumberFormat="1" applyFont="1" applyFill="1" applyBorder="1" applyAlignment="1">
      <alignment horizontal="left" vertical="center" wrapText="1"/>
    </xf>
    <xf numFmtId="3" fontId="7" fillId="4" borderId="1" xfId="0" applyNumberFormat="1"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65" fontId="7" fillId="4" borderId="1" xfId="0" applyNumberFormat="1"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right" vertical="center"/>
    </xf>
    <xf numFmtId="164" fontId="6" fillId="5" borderId="1" xfId="0" applyNumberFormat="1" applyFont="1" applyFill="1" applyBorder="1" applyAlignment="1">
      <alignment horizontal="right" vertical="center"/>
    </xf>
    <xf numFmtId="0" fontId="8" fillId="6" borderId="1" xfId="0" applyFont="1" applyFill="1" applyBorder="1" applyAlignment="1">
      <alignment horizontal="left" vertical="center"/>
    </xf>
    <xf numFmtId="3" fontId="8" fillId="6" borderId="1" xfId="0" applyNumberFormat="1" applyFont="1" applyFill="1" applyBorder="1" applyAlignment="1">
      <alignment horizontal="center" vertical="center"/>
    </xf>
    <xf numFmtId="164" fontId="8" fillId="6" borderId="1" xfId="0" applyNumberFormat="1" applyFont="1" applyFill="1" applyBorder="1" applyAlignment="1">
      <alignment horizontal="right" vertical="center"/>
    </xf>
    <xf numFmtId="164" fontId="9" fillId="6" borderId="1" xfId="0" applyNumberFormat="1" applyFont="1" applyFill="1" applyBorder="1" applyAlignment="1">
      <alignment horizontal="right" vertical="center"/>
    </xf>
    <xf numFmtId="0" fontId="8" fillId="6" borderId="1" xfId="0" applyFont="1" applyFill="1" applyBorder="1" applyAlignment="1">
      <alignment horizontal="center" vertical="center"/>
    </xf>
    <xf numFmtId="0" fontId="3" fillId="0" borderId="0" xfId="0" applyFont="1" applyAlignment="1">
      <alignment horizontal="left" vertical="center"/>
    </xf>
    <xf numFmtId="0" fontId="0" fillId="0" borderId="0" xfId="0"/>
    <xf numFmtId="0" fontId="2" fillId="3" borderId="0" xfId="0" applyFont="1" applyFill="1" applyAlignment="1">
      <alignment horizontal="center" vertical="center"/>
    </xf>
    <xf numFmtId="0" fontId="1" fillId="2" borderId="0" xfId="0" applyFont="1" applyFill="1" applyAlignment="1">
      <alignment horizontal="center" vertical="center"/>
    </xf>
    <xf numFmtId="0" fontId="5" fillId="2" borderId="0" xfId="0" applyFont="1" applyFill="1" applyAlignment="1">
      <alignment horizontal="center" vertical="center" wrapText="1"/>
    </xf>
  </cellXfs>
  <cellStyles count="1">
    <cellStyle name="Normal" xfId="0" builtinId="0"/>
  </cellStyles>
  <dxfs count="2">
    <dxf>
      <fill>
        <patternFill patternType="solid">
          <fgColor rgb="FFFFF7C2"/>
          <bgColor rgb="FFFFF7C2"/>
        </patternFill>
      </fill>
    </dxf>
    <dxf>
      <fill>
        <patternFill patternType="solid">
          <fgColor rgb="FFFFE0E0"/>
          <bgColor rgb="FFFFE0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4"/>
  <sheetViews>
    <sheetView tabSelected="1" workbookViewId="0">
      <selection sqref="A1:B1"/>
    </sheetView>
  </sheetViews>
  <sheetFormatPr defaultRowHeight="15" x14ac:dyDescent="0.25"/>
  <cols>
    <col min="1" max="1" width="4" customWidth="1"/>
    <col min="2" max="2" width="92" customWidth="1"/>
  </cols>
  <sheetData>
    <row r="1" spans="1:2" ht="26.25" x14ac:dyDescent="0.25">
      <c r="A1" s="19" t="s">
        <v>0</v>
      </c>
      <c r="B1" s="17"/>
    </row>
    <row r="2" spans="1:2" x14ac:dyDescent="0.25">
      <c r="A2" s="18" t="s">
        <v>1</v>
      </c>
      <c r="B2" s="17"/>
    </row>
    <row r="4" spans="1:2" ht="17.25" x14ac:dyDescent="0.25">
      <c r="A4" s="16" t="s">
        <v>2</v>
      </c>
      <c r="B4" s="17"/>
    </row>
    <row r="5" spans="1:2" ht="30" x14ac:dyDescent="0.25">
      <c r="B5" s="1" t="s">
        <v>3</v>
      </c>
    </row>
    <row r="6" spans="1:2" ht="45" x14ac:dyDescent="0.25">
      <c r="B6" s="1" t="s">
        <v>4</v>
      </c>
    </row>
    <row r="8" spans="1:2" ht="17.25" x14ac:dyDescent="0.25">
      <c r="A8" s="16" t="s">
        <v>5</v>
      </c>
      <c r="B8" s="17"/>
    </row>
    <row r="9" spans="1:2" x14ac:dyDescent="0.25">
      <c r="B9" s="1" t="s">
        <v>6</v>
      </c>
    </row>
    <row r="10" spans="1:2" x14ac:dyDescent="0.25">
      <c r="B10" s="1" t="s">
        <v>7</v>
      </c>
    </row>
    <row r="11" spans="1:2" x14ac:dyDescent="0.25">
      <c r="B11" s="1" t="s">
        <v>8</v>
      </c>
    </row>
    <row r="12" spans="1:2" x14ac:dyDescent="0.25">
      <c r="B12" s="1" t="s">
        <v>9</v>
      </c>
    </row>
    <row r="13" spans="1:2" x14ac:dyDescent="0.25">
      <c r="B13" s="1" t="s">
        <v>10</v>
      </c>
    </row>
    <row r="15" spans="1:2" ht="17.25" x14ac:dyDescent="0.25">
      <c r="A15" s="16" t="s">
        <v>11</v>
      </c>
      <c r="B15" s="17"/>
    </row>
    <row r="16" spans="1:2" x14ac:dyDescent="0.25">
      <c r="B16" s="1" t="s">
        <v>12</v>
      </c>
    </row>
    <row r="17" spans="1:2" ht="30" x14ac:dyDescent="0.25">
      <c r="B17" s="1" t="s">
        <v>13</v>
      </c>
    </row>
    <row r="19" spans="1:2" ht="17.25" x14ac:dyDescent="0.25">
      <c r="A19" s="16" t="s">
        <v>14</v>
      </c>
      <c r="B19" s="17"/>
    </row>
    <row r="20" spans="1:2" ht="30" x14ac:dyDescent="0.25">
      <c r="B20" s="1" t="s">
        <v>15</v>
      </c>
    </row>
    <row r="21" spans="1:2" ht="30" x14ac:dyDescent="0.25">
      <c r="B21" s="1" t="s">
        <v>16</v>
      </c>
    </row>
    <row r="23" spans="1:2" ht="17.25" x14ac:dyDescent="0.25">
      <c r="A23" s="16" t="s">
        <v>17</v>
      </c>
      <c r="B23" s="17"/>
    </row>
    <row r="24" spans="1:2" x14ac:dyDescent="0.25">
      <c r="B24" s="1" t="s">
        <v>18</v>
      </c>
    </row>
  </sheetData>
  <mergeCells count="7">
    <mergeCell ref="A23:B23"/>
    <mergeCell ref="A8:B8"/>
    <mergeCell ref="A4:B4"/>
    <mergeCell ref="A2:B2"/>
    <mergeCell ref="A15:B15"/>
    <mergeCell ref="A19:B19"/>
    <mergeCell ref="A1:B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
  <sheetViews>
    <sheetView workbookViewId="0">
      <selection sqref="A1:N1"/>
    </sheetView>
  </sheetViews>
  <sheetFormatPr defaultRowHeight="15" x14ac:dyDescent="0.25"/>
  <cols>
    <col min="1" max="1" width="12" customWidth="1"/>
    <col min="2" max="2" width="14" customWidth="1"/>
    <col min="3" max="3" width="18" customWidth="1"/>
    <col min="4" max="4" width="8" customWidth="1"/>
    <col min="5" max="5" width="14" customWidth="1"/>
    <col min="6" max="6" width="16" customWidth="1"/>
    <col min="7" max="7" width="12" customWidth="1"/>
    <col min="8" max="8" width="16" customWidth="1"/>
    <col min="9" max="13" width="14" customWidth="1"/>
    <col min="14" max="14" width="24" customWidth="1"/>
  </cols>
  <sheetData>
    <row r="1" spans="1:14" ht="32.1" customHeight="1" x14ac:dyDescent="0.25">
      <c r="A1" s="20" t="s">
        <v>19</v>
      </c>
      <c r="B1" s="17"/>
      <c r="C1" s="17"/>
      <c r="D1" s="17"/>
      <c r="E1" s="17"/>
      <c r="F1" s="17"/>
      <c r="G1" s="17"/>
      <c r="H1" s="17"/>
      <c r="I1" s="17"/>
      <c r="J1" s="17"/>
      <c r="K1" s="17"/>
      <c r="L1" s="17"/>
      <c r="M1" s="17"/>
      <c r="N1" s="17"/>
    </row>
    <row r="2" spans="1:14" ht="27.95" customHeight="1" x14ac:dyDescent="0.25">
      <c r="A2" s="2" t="s">
        <v>20</v>
      </c>
      <c r="B2" s="2" t="s">
        <v>21</v>
      </c>
      <c r="C2" s="2" t="s">
        <v>22</v>
      </c>
      <c r="D2" s="2" t="s">
        <v>23</v>
      </c>
      <c r="E2" s="2" t="s">
        <v>24</v>
      </c>
      <c r="F2" s="2" t="s">
        <v>25</v>
      </c>
      <c r="G2" s="2" t="s">
        <v>26</v>
      </c>
      <c r="H2" s="2" t="s">
        <v>27</v>
      </c>
      <c r="I2" s="2" t="s">
        <v>28</v>
      </c>
      <c r="J2" s="2" t="s">
        <v>29</v>
      </c>
      <c r="K2" s="2" t="s">
        <v>30</v>
      </c>
      <c r="L2" s="2" t="s">
        <v>31</v>
      </c>
      <c r="M2" s="2" t="s">
        <v>32</v>
      </c>
      <c r="N2" s="2" t="s">
        <v>33</v>
      </c>
    </row>
    <row r="3" spans="1:14" ht="21.95" customHeight="1" x14ac:dyDescent="0.25">
      <c r="A3" s="3" t="s">
        <v>34</v>
      </c>
      <c r="B3" s="3" t="s">
        <v>35</v>
      </c>
      <c r="C3" s="3" t="s">
        <v>36</v>
      </c>
      <c r="D3" s="4">
        <v>2024</v>
      </c>
      <c r="E3" s="3" t="s">
        <v>37</v>
      </c>
      <c r="F3" s="3" t="s">
        <v>38</v>
      </c>
      <c r="G3" s="5">
        <v>18500</v>
      </c>
      <c r="H3" s="3" t="s">
        <v>39</v>
      </c>
      <c r="I3" s="6">
        <v>580</v>
      </c>
      <c r="J3" s="7" t="s">
        <v>40</v>
      </c>
      <c r="K3" s="7" t="s">
        <v>41</v>
      </c>
      <c r="L3" s="7" t="s">
        <v>42</v>
      </c>
      <c r="M3" s="3" t="s">
        <v>43</v>
      </c>
      <c r="N3" s="3" t="s">
        <v>44</v>
      </c>
    </row>
    <row r="4" spans="1:14" ht="21.95" customHeight="1" x14ac:dyDescent="0.25">
      <c r="A4" s="3" t="s">
        <v>45</v>
      </c>
      <c r="B4" s="3" t="s">
        <v>46</v>
      </c>
      <c r="C4" s="3" t="s">
        <v>47</v>
      </c>
      <c r="D4" s="4">
        <v>2023</v>
      </c>
      <c r="E4" s="3" t="s">
        <v>48</v>
      </c>
      <c r="F4" s="3" t="s">
        <v>38</v>
      </c>
      <c r="G4" s="5">
        <v>32400</v>
      </c>
      <c r="H4" s="3" t="s">
        <v>39</v>
      </c>
      <c r="I4" s="6">
        <v>320</v>
      </c>
      <c r="J4" s="7" t="s">
        <v>49</v>
      </c>
      <c r="K4" s="7" t="s">
        <v>41</v>
      </c>
      <c r="L4" s="7" t="s">
        <v>40</v>
      </c>
      <c r="M4" s="3" t="s">
        <v>43</v>
      </c>
      <c r="N4" s="3" t="s">
        <v>44</v>
      </c>
    </row>
    <row r="5" spans="1:14" ht="21.95" customHeight="1" x14ac:dyDescent="0.25">
      <c r="A5" s="3" t="s">
        <v>50</v>
      </c>
      <c r="B5" s="3" t="s">
        <v>51</v>
      </c>
      <c r="C5" s="3" t="s">
        <v>52</v>
      </c>
      <c r="D5" s="4">
        <v>2022</v>
      </c>
      <c r="E5" s="3" t="s">
        <v>53</v>
      </c>
      <c r="F5" s="3" t="s">
        <v>54</v>
      </c>
      <c r="G5" s="5">
        <v>78200</v>
      </c>
      <c r="H5" s="3" t="s">
        <v>55</v>
      </c>
      <c r="I5" s="6">
        <v>0</v>
      </c>
      <c r="J5" s="7" t="s">
        <v>56</v>
      </c>
      <c r="K5" s="7" t="s">
        <v>57</v>
      </c>
      <c r="L5" s="7" t="s">
        <v>58</v>
      </c>
      <c r="M5" s="3" t="s">
        <v>43</v>
      </c>
      <c r="N5" s="3" t="s">
        <v>59</v>
      </c>
    </row>
    <row r="6" spans="1:14" ht="21.95" customHeight="1" x14ac:dyDescent="0.25">
      <c r="A6" s="3" t="s">
        <v>60</v>
      </c>
      <c r="B6" s="3" t="s">
        <v>61</v>
      </c>
      <c r="C6" s="3" t="s">
        <v>62</v>
      </c>
      <c r="D6" s="4">
        <v>2024</v>
      </c>
      <c r="E6" s="3" t="s">
        <v>48</v>
      </c>
      <c r="F6" s="3" t="s">
        <v>63</v>
      </c>
      <c r="G6" s="5">
        <v>22100</v>
      </c>
      <c r="H6" s="3" t="s">
        <v>39</v>
      </c>
      <c r="I6" s="6">
        <v>720</v>
      </c>
      <c r="J6" s="7" t="s">
        <v>64</v>
      </c>
      <c r="K6" s="7" t="s">
        <v>65</v>
      </c>
      <c r="L6" s="7" t="s">
        <v>57</v>
      </c>
      <c r="M6" s="3" t="s">
        <v>43</v>
      </c>
      <c r="N6" s="3" t="s">
        <v>66</v>
      </c>
    </row>
    <row r="7" spans="1:14" ht="21.95" customHeight="1" x14ac:dyDescent="0.25">
      <c r="A7" s="3" t="s">
        <v>67</v>
      </c>
      <c r="B7" s="3" t="s">
        <v>68</v>
      </c>
      <c r="C7" s="3" t="s">
        <v>69</v>
      </c>
      <c r="D7" s="4">
        <v>2021</v>
      </c>
      <c r="E7" s="3" t="s">
        <v>70</v>
      </c>
      <c r="F7" s="3" t="s">
        <v>54</v>
      </c>
      <c r="G7" s="5">
        <v>95400</v>
      </c>
      <c r="H7" s="3" t="s">
        <v>55</v>
      </c>
      <c r="I7" s="6">
        <v>0</v>
      </c>
      <c r="J7" s="7" t="s">
        <v>71</v>
      </c>
      <c r="K7" s="7" t="s">
        <v>72</v>
      </c>
      <c r="L7" s="7" t="s">
        <v>73</v>
      </c>
      <c r="M7" s="3" t="s">
        <v>43</v>
      </c>
      <c r="N7" s="3" t="s">
        <v>74</v>
      </c>
    </row>
    <row r="8" spans="1:14" ht="21.95" customHeight="1" x14ac:dyDescent="0.25">
      <c r="A8" s="3" t="s">
        <v>75</v>
      </c>
      <c r="B8" s="3" t="s">
        <v>76</v>
      </c>
      <c r="C8" s="3" t="s">
        <v>77</v>
      </c>
      <c r="D8" s="4">
        <v>2023</v>
      </c>
      <c r="E8" s="3" t="s">
        <v>48</v>
      </c>
      <c r="F8" s="3" t="s">
        <v>38</v>
      </c>
      <c r="G8" s="5">
        <v>41800</v>
      </c>
      <c r="H8" s="3" t="s">
        <v>78</v>
      </c>
      <c r="I8" s="6">
        <v>280</v>
      </c>
      <c r="J8" s="7" t="s">
        <v>79</v>
      </c>
      <c r="K8" s="7" t="s">
        <v>64</v>
      </c>
      <c r="L8" s="7" t="s">
        <v>80</v>
      </c>
      <c r="M8" s="3" t="s">
        <v>43</v>
      </c>
      <c r="N8" s="3"/>
    </row>
    <row r="9" spans="1:14" ht="21.95" customHeight="1" x14ac:dyDescent="0.25">
      <c r="A9" s="3"/>
      <c r="B9" s="3"/>
      <c r="C9" s="3"/>
      <c r="D9" s="4"/>
      <c r="E9" s="3"/>
      <c r="F9" s="3"/>
      <c r="G9" s="5"/>
      <c r="H9" s="3"/>
      <c r="I9" s="6"/>
      <c r="J9" s="7"/>
      <c r="K9" s="7"/>
      <c r="L9" s="7"/>
      <c r="M9" s="3"/>
      <c r="N9" s="3"/>
    </row>
    <row r="10" spans="1:14" ht="21.95" customHeight="1" x14ac:dyDescent="0.25">
      <c r="A10" s="3"/>
      <c r="B10" s="3"/>
      <c r="C10" s="3"/>
      <c r="D10" s="4"/>
      <c r="E10" s="3"/>
      <c r="F10" s="3"/>
      <c r="G10" s="5"/>
      <c r="H10" s="3"/>
      <c r="I10" s="6"/>
      <c r="J10" s="7"/>
      <c r="K10" s="7"/>
      <c r="L10" s="7"/>
      <c r="M10" s="3"/>
      <c r="N10" s="3"/>
    </row>
    <row r="11" spans="1:14" ht="21.95" customHeight="1" x14ac:dyDescent="0.25">
      <c r="A11" s="3"/>
      <c r="B11" s="3"/>
      <c r="C11" s="3"/>
      <c r="D11" s="4"/>
      <c r="E11" s="3"/>
      <c r="F11" s="3"/>
      <c r="G11" s="5"/>
      <c r="H11" s="3"/>
      <c r="I11" s="6"/>
      <c r="J11" s="7"/>
      <c r="K11" s="7"/>
      <c r="L11" s="7"/>
      <c r="M11" s="3"/>
      <c r="N11" s="3"/>
    </row>
    <row r="12" spans="1:14" ht="21.95" customHeight="1" x14ac:dyDescent="0.25">
      <c r="A12" s="3"/>
      <c r="B12" s="3"/>
      <c r="C12" s="3"/>
      <c r="D12" s="4"/>
      <c r="E12" s="3"/>
      <c r="F12" s="3"/>
      <c r="G12" s="5"/>
      <c r="H12" s="3"/>
      <c r="I12" s="6"/>
      <c r="J12" s="7"/>
      <c r="K12" s="7"/>
      <c r="L12" s="7"/>
      <c r="M12" s="3"/>
      <c r="N12" s="3"/>
    </row>
    <row r="13" spans="1:14" ht="21.95" customHeight="1" x14ac:dyDescent="0.25">
      <c r="A13" s="3"/>
      <c r="B13" s="3"/>
      <c r="C13" s="3"/>
      <c r="D13" s="4"/>
      <c r="E13" s="3"/>
      <c r="F13" s="3"/>
      <c r="G13" s="5"/>
      <c r="H13" s="3"/>
      <c r="I13" s="6"/>
      <c r="J13" s="7"/>
      <c r="K13" s="7"/>
      <c r="L13" s="7"/>
      <c r="M13" s="3"/>
      <c r="N13" s="3"/>
    </row>
    <row r="14" spans="1:14" ht="21.95" customHeight="1" x14ac:dyDescent="0.25">
      <c r="A14" s="3"/>
      <c r="B14" s="3"/>
      <c r="C14" s="3"/>
      <c r="D14" s="4"/>
      <c r="E14" s="3"/>
      <c r="F14" s="3"/>
      <c r="G14" s="5"/>
      <c r="H14" s="3"/>
      <c r="I14" s="6"/>
      <c r="J14" s="7"/>
      <c r="K14" s="7"/>
      <c r="L14" s="7"/>
      <c r="M14" s="3"/>
      <c r="N14" s="3"/>
    </row>
    <row r="15" spans="1:14" ht="21.95" customHeight="1" x14ac:dyDescent="0.25">
      <c r="A15" s="3"/>
      <c r="B15" s="3"/>
      <c r="C15" s="3"/>
      <c r="D15" s="4"/>
      <c r="E15" s="3"/>
      <c r="F15" s="3"/>
      <c r="G15" s="5"/>
      <c r="H15" s="3"/>
      <c r="I15" s="6"/>
      <c r="J15" s="7"/>
      <c r="K15" s="7"/>
      <c r="L15" s="7"/>
      <c r="M15" s="3"/>
      <c r="N15" s="3"/>
    </row>
    <row r="16" spans="1:14" ht="21.95" customHeight="1" x14ac:dyDescent="0.25">
      <c r="A16" s="3"/>
      <c r="B16" s="3"/>
      <c r="C16" s="3"/>
      <c r="D16" s="4"/>
      <c r="E16" s="3"/>
      <c r="F16" s="3"/>
      <c r="G16" s="5"/>
      <c r="H16" s="3"/>
      <c r="I16" s="6"/>
      <c r="J16" s="7"/>
      <c r="K16" s="7"/>
      <c r="L16" s="7"/>
      <c r="M16" s="3"/>
      <c r="N16" s="3"/>
    </row>
    <row r="17" spans="1:14" ht="21.95" customHeight="1" x14ac:dyDescent="0.25">
      <c r="A17" s="3"/>
      <c r="B17" s="3"/>
      <c r="C17" s="3"/>
      <c r="D17" s="4"/>
      <c r="E17" s="3"/>
      <c r="F17" s="3"/>
      <c r="G17" s="5"/>
      <c r="H17" s="3"/>
      <c r="I17" s="6"/>
      <c r="J17" s="7"/>
      <c r="K17" s="7"/>
      <c r="L17" s="7"/>
      <c r="M17" s="3"/>
      <c r="N17" s="3"/>
    </row>
    <row r="18" spans="1:14" ht="21.95" customHeight="1" x14ac:dyDescent="0.25">
      <c r="A18" s="3"/>
      <c r="B18" s="3"/>
      <c r="C18" s="3"/>
      <c r="D18" s="4"/>
      <c r="E18" s="3"/>
      <c r="F18" s="3"/>
      <c r="G18" s="5"/>
      <c r="H18" s="3"/>
      <c r="I18" s="6"/>
      <c r="J18" s="7"/>
      <c r="K18" s="7"/>
      <c r="L18" s="7"/>
      <c r="M18" s="3"/>
      <c r="N18" s="3"/>
    </row>
    <row r="19" spans="1:14" ht="21.95" customHeight="1" x14ac:dyDescent="0.25">
      <c r="A19" s="3"/>
      <c r="B19" s="3"/>
      <c r="C19" s="3"/>
      <c r="D19" s="4"/>
      <c r="E19" s="3"/>
      <c r="F19" s="3"/>
      <c r="G19" s="5"/>
      <c r="H19" s="3"/>
      <c r="I19" s="6"/>
      <c r="J19" s="7"/>
      <c r="K19" s="7"/>
      <c r="L19" s="7"/>
      <c r="M19" s="3"/>
      <c r="N19" s="3"/>
    </row>
    <row r="20" spans="1:14" ht="21.95" customHeight="1" x14ac:dyDescent="0.25">
      <c r="A20" s="3"/>
      <c r="B20" s="3"/>
      <c r="C20" s="3"/>
      <c r="D20" s="4"/>
      <c r="E20" s="3"/>
      <c r="F20" s="3"/>
      <c r="G20" s="5"/>
      <c r="H20" s="3"/>
      <c r="I20" s="6"/>
      <c r="J20" s="7"/>
      <c r="K20" s="7"/>
      <c r="L20" s="7"/>
      <c r="M20" s="3"/>
      <c r="N20" s="3"/>
    </row>
    <row r="21" spans="1:14" ht="21.95" customHeight="1" x14ac:dyDescent="0.25">
      <c r="A21" s="3"/>
      <c r="B21" s="3"/>
      <c r="C21" s="3"/>
      <c r="D21" s="4"/>
      <c r="E21" s="3"/>
      <c r="F21" s="3"/>
      <c r="G21" s="5"/>
      <c r="H21" s="3"/>
      <c r="I21" s="6"/>
      <c r="J21" s="7"/>
      <c r="K21" s="7"/>
      <c r="L21" s="7"/>
      <c r="M21" s="3"/>
      <c r="N21" s="3"/>
    </row>
    <row r="22" spans="1:14" ht="21.95" customHeight="1" x14ac:dyDescent="0.25">
      <c r="A22" s="3"/>
      <c r="B22" s="3"/>
      <c r="C22" s="3"/>
      <c r="D22" s="4"/>
      <c r="E22" s="3"/>
      <c r="F22" s="3"/>
      <c r="G22" s="5"/>
      <c r="H22" s="3"/>
      <c r="I22" s="6"/>
      <c r="J22" s="7"/>
      <c r="K22" s="7"/>
      <c r="L22" s="7"/>
      <c r="M22" s="3"/>
      <c r="N22" s="3"/>
    </row>
    <row r="23" spans="1:14" ht="21.95" customHeight="1" x14ac:dyDescent="0.25">
      <c r="A23" s="3"/>
      <c r="B23" s="3"/>
      <c r="C23" s="3"/>
      <c r="D23" s="4"/>
      <c r="E23" s="3"/>
      <c r="F23" s="3"/>
      <c r="G23" s="5"/>
      <c r="H23" s="3"/>
      <c r="I23" s="6"/>
      <c r="J23" s="7"/>
      <c r="K23" s="7"/>
      <c r="L23" s="7"/>
      <c r="M23" s="3"/>
      <c r="N23" s="3"/>
    </row>
    <row r="24" spans="1:14" ht="21.95" customHeight="1" x14ac:dyDescent="0.25">
      <c r="A24" s="3"/>
      <c r="B24" s="3"/>
      <c r="C24" s="3"/>
      <c r="D24" s="4"/>
      <c r="E24" s="3"/>
      <c r="F24" s="3"/>
      <c r="G24" s="5"/>
      <c r="H24" s="3"/>
      <c r="I24" s="6"/>
      <c r="J24" s="7"/>
      <c r="K24" s="7"/>
      <c r="L24" s="7"/>
      <c r="M24" s="3"/>
      <c r="N24" s="3"/>
    </row>
    <row r="25" spans="1:14" ht="21.95" customHeight="1" x14ac:dyDescent="0.25">
      <c r="A25" s="3"/>
      <c r="B25" s="3"/>
      <c r="C25" s="3"/>
      <c r="D25" s="4"/>
      <c r="E25" s="3"/>
      <c r="F25" s="3"/>
      <c r="G25" s="5"/>
      <c r="H25" s="3"/>
      <c r="I25" s="6"/>
      <c r="J25" s="7"/>
      <c r="K25" s="7"/>
      <c r="L25" s="7"/>
      <c r="M25" s="3"/>
      <c r="N25" s="3"/>
    </row>
    <row r="26" spans="1:14" ht="21.95" customHeight="1" x14ac:dyDescent="0.25">
      <c r="A26" s="3"/>
      <c r="B26" s="3"/>
      <c r="C26" s="3"/>
      <c r="D26" s="4"/>
      <c r="E26" s="3"/>
      <c r="F26" s="3"/>
      <c r="G26" s="5"/>
      <c r="H26" s="3"/>
      <c r="I26" s="6"/>
      <c r="J26" s="7"/>
      <c r="K26" s="7"/>
      <c r="L26" s="7"/>
      <c r="M26" s="3"/>
      <c r="N26" s="3"/>
    </row>
    <row r="27" spans="1:14" ht="21.95" customHeight="1" x14ac:dyDescent="0.25">
      <c r="A27" s="3"/>
      <c r="B27" s="3"/>
      <c r="C27" s="3"/>
      <c r="D27" s="4"/>
      <c r="E27" s="3"/>
      <c r="F27" s="3"/>
      <c r="G27" s="5"/>
      <c r="H27" s="3"/>
      <c r="I27" s="6"/>
      <c r="J27" s="7"/>
      <c r="K27" s="7"/>
      <c r="L27" s="7"/>
      <c r="M27" s="3"/>
      <c r="N27" s="3"/>
    </row>
    <row r="28" spans="1:14" ht="21.95" customHeight="1" x14ac:dyDescent="0.25">
      <c r="A28" s="3"/>
      <c r="B28" s="3"/>
      <c r="C28" s="3"/>
      <c r="D28" s="4"/>
      <c r="E28" s="3"/>
      <c r="F28" s="3"/>
      <c r="G28" s="5"/>
      <c r="H28" s="3"/>
      <c r="I28" s="6"/>
      <c r="J28" s="7"/>
      <c r="K28" s="7"/>
      <c r="L28" s="7"/>
      <c r="M28" s="3"/>
      <c r="N28" s="3"/>
    </row>
    <row r="29" spans="1:14" ht="21.95" customHeight="1" x14ac:dyDescent="0.25">
      <c r="A29" s="3"/>
      <c r="B29" s="3"/>
      <c r="C29" s="3"/>
      <c r="D29" s="4"/>
      <c r="E29" s="3"/>
      <c r="F29" s="3"/>
      <c r="G29" s="5"/>
      <c r="H29" s="3"/>
      <c r="I29" s="6"/>
      <c r="J29" s="7"/>
      <c r="K29" s="7"/>
      <c r="L29" s="7"/>
      <c r="M29" s="3"/>
      <c r="N29" s="3"/>
    </row>
    <row r="30" spans="1:14" ht="21.95" customHeight="1" x14ac:dyDescent="0.25">
      <c r="A30" s="3"/>
      <c r="B30" s="3"/>
      <c r="C30" s="3"/>
      <c r="D30" s="4"/>
      <c r="E30" s="3"/>
      <c r="F30" s="3"/>
      <c r="G30" s="5"/>
      <c r="H30" s="3"/>
      <c r="I30" s="6"/>
      <c r="J30" s="7"/>
      <c r="K30" s="7"/>
      <c r="L30" s="7"/>
      <c r="M30" s="3"/>
      <c r="N30" s="3"/>
    </row>
    <row r="31" spans="1:14" ht="21.95" customHeight="1" x14ac:dyDescent="0.25">
      <c r="A31" s="3"/>
      <c r="B31" s="3"/>
      <c r="C31" s="3"/>
      <c r="D31" s="4"/>
      <c r="E31" s="3"/>
      <c r="F31" s="3"/>
      <c r="G31" s="5"/>
      <c r="H31" s="3"/>
      <c r="I31" s="6"/>
      <c r="J31" s="7"/>
      <c r="K31" s="7"/>
      <c r="L31" s="7"/>
      <c r="M31" s="3"/>
      <c r="N31" s="3"/>
    </row>
    <row r="32" spans="1:14" ht="21.95" customHeight="1" x14ac:dyDescent="0.25">
      <c r="A32" s="3"/>
      <c r="B32" s="3"/>
      <c r="C32" s="3"/>
      <c r="D32" s="4"/>
      <c r="E32" s="3"/>
      <c r="F32" s="3"/>
      <c r="G32" s="5"/>
      <c r="H32" s="3"/>
      <c r="I32" s="6"/>
      <c r="J32" s="7"/>
      <c r="K32" s="7"/>
      <c r="L32" s="7"/>
      <c r="M32" s="3"/>
      <c r="N32" s="3"/>
    </row>
  </sheetData>
  <mergeCells count="1">
    <mergeCell ref="A1:N1"/>
  </mergeCells>
  <conditionalFormatting sqref="J3:L32">
    <cfRule type="expression" dxfId="1" priority="1">
      <formula>AND(ISNUMBER(J3),J3-TODAY()&lt;0)</formula>
    </cfRule>
    <cfRule type="expression" dxfId="0" priority="2">
      <formula>AND(ISNUMBER(J3),J3-TODAY()&gt;=0,J3-TODAY()&lt;=30)</formula>
    </cfRule>
  </conditionalFormatting>
  <dataValidations count="4">
    <dataValidation type="list" allowBlank="1" sqref="E3 E4 E5 E6 E7 E8 E9 E10 E11 E12 E13 E14 E15 E16 E17 E18 E19 E20 E21 E22 E23 E24 E25 E26 E27 E28 E29 E30 E31 E32" xr:uid="{00000000-0002-0000-0100-000000000000}">
      <formula1>"Auto,SUV,Furgone,Van commerciale,Mezzo industriale,Moto"</formula1>
    </dataValidation>
    <dataValidation type="list" allowBlank="1" sqref="F3 F4 F5 F6 F7 F8 F9 F10 F11 F12 F13 F14 F15 F16 F17 F18 F19 F20 F21 F22 F23 F24 F25 F26 F27 F28 F29 F30 F31 F32" xr:uid="{00000000-0002-0000-0100-000001000000}">
      <formula1>"Aziendale,Promiscuo,Strumentale"</formula1>
    </dataValidation>
    <dataValidation type="list" allowBlank="1" sqref="H3 H4 H5 H6 H7 H8 H9 H10 H11 H12 H13 H14 H15 H16 H17 H18 H19 H20 H21 H22 H23 H24 H25 H26 H27 H28 H29 H30 H31 H32" xr:uid="{00000000-0002-0000-0100-000002000000}">
      <formula1>"Acquisto,Leasing,NLT,Comodato"</formula1>
    </dataValidation>
    <dataValidation type="list" allowBlank="1" sqref="M3 M4 M5 M6 M7 M8 M9 M10 M11 M12 M13 M14 M15 M16 M17 M18 M19 M20 M21 M22 M23 M24 M25 M26 M27 M28 M29 M30 M31 M32" xr:uid="{00000000-0002-0000-0100-000003000000}">
      <formula1>"Operativo,In riparazione,Fermo,Dismesso"</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workbookViewId="0">
      <selection sqref="A1:F1"/>
    </sheetView>
  </sheetViews>
  <sheetFormatPr defaultRowHeight="15" x14ac:dyDescent="0.25"/>
  <cols>
    <col min="1" max="1" width="12" customWidth="1"/>
    <col min="2" max="2" width="26" customWidth="1"/>
    <col min="3" max="4" width="14" customWidth="1"/>
    <col min="5" max="5" width="16" customWidth="1"/>
    <col min="6" max="6" width="30" customWidth="1"/>
  </cols>
  <sheetData>
    <row r="1" spans="1:6" ht="32.1" customHeight="1" x14ac:dyDescent="0.25">
      <c r="A1" s="20" t="s">
        <v>81</v>
      </c>
      <c r="B1" s="17"/>
      <c r="C1" s="17"/>
      <c r="D1" s="17"/>
      <c r="E1" s="17"/>
      <c r="F1" s="17"/>
    </row>
    <row r="2" spans="1:6" ht="27.95" customHeight="1" x14ac:dyDescent="0.25">
      <c r="A2" s="2" t="s">
        <v>20</v>
      </c>
      <c r="B2" s="2" t="s">
        <v>82</v>
      </c>
      <c r="C2" s="2" t="s">
        <v>83</v>
      </c>
      <c r="D2" s="2" t="s">
        <v>84</v>
      </c>
      <c r="E2" s="2" t="s">
        <v>85</v>
      </c>
      <c r="F2" s="2" t="s">
        <v>33</v>
      </c>
    </row>
    <row r="3" spans="1:6" ht="21.95" customHeight="1" x14ac:dyDescent="0.25">
      <c r="A3" s="3" t="s">
        <v>60</v>
      </c>
      <c r="B3" s="3" t="s">
        <v>86</v>
      </c>
      <c r="C3" s="7" t="s">
        <v>87</v>
      </c>
      <c r="D3" s="7"/>
      <c r="E3" s="3" t="s">
        <v>63</v>
      </c>
      <c r="F3" s="3" t="s">
        <v>88</v>
      </c>
    </row>
    <row r="4" spans="1:6" ht="21.95" customHeight="1" x14ac:dyDescent="0.25">
      <c r="A4" s="3" t="s">
        <v>34</v>
      </c>
      <c r="B4" s="3" t="s">
        <v>89</v>
      </c>
      <c r="C4" s="7" t="s">
        <v>71</v>
      </c>
      <c r="D4" s="7" t="s">
        <v>90</v>
      </c>
      <c r="E4" s="3" t="s">
        <v>38</v>
      </c>
      <c r="F4" s="3" t="s">
        <v>91</v>
      </c>
    </row>
    <row r="5" spans="1:6" ht="21.95" customHeight="1" x14ac:dyDescent="0.25">
      <c r="A5" s="3" t="s">
        <v>45</v>
      </c>
      <c r="B5" s="3" t="s">
        <v>92</v>
      </c>
      <c r="C5" s="7" t="s">
        <v>93</v>
      </c>
      <c r="D5" s="7" t="s">
        <v>93</v>
      </c>
      <c r="E5" s="3" t="s">
        <v>38</v>
      </c>
      <c r="F5" s="3" t="s">
        <v>94</v>
      </c>
    </row>
    <row r="6" spans="1:6" ht="21.95" customHeight="1" x14ac:dyDescent="0.25">
      <c r="A6" s="3" t="s">
        <v>50</v>
      </c>
      <c r="B6" s="3" t="s">
        <v>95</v>
      </c>
      <c r="C6" s="7" t="s">
        <v>96</v>
      </c>
      <c r="D6" s="7"/>
      <c r="E6" s="3" t="s">
        <v>54</v>
      </c>
      <c r="F6" s="3" t="s">
        <v>97</v>
      </c>
    </row>
    <row r="7" spans="1:6" ht="21.95" customHeight="1" x14ac:dyDescent="0.25">
      <c r="A7" s="3" t="s">
        <v>67</v>
      </c>
      <c r="B7" s="3" t="s">
        <v>98</v>
      </c>
      <c r="C7" s="7" t="s">
        <v>99</v>
      </c>
      <c r="D7" s="7"/>
      <c r="E7" s="3" t="s">
        <v>54</v>
      </c>
      <c r="F7" s="3" t="s">
        <v>100</v>
      </c>
    </row>
    <row r="8" spans="1:6" ht="21.95" customHeight="1" x14ac:dyDescent="0.25">
      <c r="A8" s="3"/>
      <c r="B8" s="3"/>
      <c r="C8" s="7"/>
      <c r="D8" s="7"/>
      <c r="E8" s="3"/>
      <c r="F8" s="3"/>
    </row>
    <row r="9" spans="1:6" ht="21.95" customHeight="1" x14ac:dyDescent="0.25">
      <c r="A9" s="3"/>
      <c r="B9" s="3"/>
      <c r="C9" s="7"/>
      <c r="D9" s="7"/>
      <c r="E9" s="3"/>
      <c r="F9" s="3"/>
    </row>
    <row r="10" spans="1:6" ht="21.95" customHeight="1" x14ac:dyDescent="0.25">
      <c r="A10" s="3"/>
      <c r="B10" s="3"/>
      <c r="C10" s="7"/>
      <c r="D10" s="7"/>
      <c r="E10" s="3"/>
      <c r="F10" s="3"/>
    </row>
    <row r="11" spans="1:6" ht="21.95" customHeight="1" x14ac:dyDescent="0.25">
      <c r="A11" s="3"/>
      <c r="B11" s="3"/>
      <c r="C11" s="7"/>
      <c r="D11" s="7"/>
      <c r="E11" s="3"/>
      <c r="F11" s="3"/>
    </row>
    <row r="12" spans="1:6" ht="21.95" customHeight="1" x14ac:dyDescent="0.25">
      <c r="A12" s="3"/>
      <c r="B12" s="3"/>
      <c r="C12" s="7"/>
      <c r="D12" s="7"/>
      <c r="E12" s="3"/>
      <c r="F12" s="3"/>
    </row>
    <row r="13" spans="1:6" ht="21.95" customHeight="1" x14ac:dyDescent="0.25">
      <c r="A13" s="3"/>
      <c r="B13" s="3"/>
      <c r="C13" s="7"/>
      <c r="D13" s="7"/>
      <c r="E13" s="3"/>
      <c r="F13" s="3"/>
    </row>
    <row r="14" spans="1:6" ht="21.95" customHeight="1" x14ac:dyDescent="0.25">
      <c r="A14" s="3"/>
      <c r="B14" s="3"/>
      <c r="C14" s="7"/>
      <c r="D14" s="7"/>
      <c r="E14" s="3"/>
      <c r="F14" s="3"/>
    </row>
    <row r="15" spans="1:6" ht="21.95" customHeight="1" x14ac:dyDescent="0.25">
      <c r="A15" s="3"/>
      <c r="B15" s="3"/>
      <c r="C15" s="7"/>
      <c r="D15" s="7"/>
      <c r="E15" s="3"/>
      <c r="F15" s="3"/>
    </row>
    <row r="16" spans="1:6" ht="21.95" customHeight="1" x14ac:dyDescent="0.25">
      <c r="A16" s="3"/>
      <c r="B16" s="3"/>
      <c r="C16" s="7"/>
      <c r="D16" s="7"/>
      <c r="E16" s="3"/>
      <c r="F16" s="3"/>
    </row>
    <row r="17" spans="1:6" ht="21.95" customHeight="1" x14ac:dyDescent="0.25">
      <c r="A17" s="3"/>
      <c r="B17" s="3"/>
      <c r="C17" s="7"/>
      <c r="D17" s="7"/>
      <c r="E17" s="3"/>
      <c r="F17" s="3"/>
    </row>
    <row r="18" spans="1:6" ht="21.95" customHeight="1" x14ac:dyDescent="0.25">
      <c r="A18" s="3"/>
      <c r="B18" s="3"/>
      <c r="C18" s="7"/>
      <c r="D18" s="7"/>
      <c r="E18" s="3"/>
      <c r="F18" s="3"/>
    </row>
    <row r="19" spans="1:6" ht="21.95" customHeight="1" x14ac:dyDescent="0.25">
      <c r="A19" s="3"/>
      <c r="B19" s="3"/>
      <c r="C19" s="7"/>
      <c r="D19" s="7"/>
      <c r="E19" s="3"/>
      <c r="F19" s="3"/>
    </row>
    <row r="20" spans="1:6" ht="21.95" customHeight="1" x14ac:dyDescent="0.25">
      <c r="A20" s="3"/>
      <c r="B20" s="3"/>
      <c r="C20" s="7"/>
      <c r="D20" s="7"/>
      <c r="E20" s="3"/>
      <c r="F20" s="3"/>
    </row>
    <row r="21" spans="1:6" ht="21.95" customHeight="1" x14ac:dyDescent="0.25">
      <c r="A21" s="3"/>
      <c r="B21" s="3"/>
      <c r="C21" s="7"/>
      <c r="D21" s="7"/>
      <c r="E21" s="3"/>
      <c r="F21" s="3"/>
    </row>
    <row r="22" spans="1:6" ht="21.95" customHeight="1" x14ac:dyDescent="0.25">
      <c r="A22" s="3"/>
      <c r="B22" s="3"/>
      <c r="C22" s="7"/>
      <c r="D22" s="7"/>
      <c r="E22" s="3"/>
      <c r="F22" s="3"/>
    </row>
    <row r="23" spans="1:6" ht="21.95" customHeight="1" x14ac:dyDescent="0.25">
      <c r="A23" s="3"/>
      <c r="B23" s="3"/>
      <c r="C23" s="7"/>
      <c r="D23" s="7"/>
      <c r="E23" s="3"/>
      <c r="F23" s="3"/>
    </row>
    <row r="24" spans="1:6" ht="21.95" customHeight="1" x14ac:dyDescent="0.25">
      <c r="A24" s="3"/>
      <c r="B24" s="3"/>
      <c r="C24" s="7"/>
      <c r="D24" s="7"/>
      <c r="E24" s="3"/>
      <c r="F24" s="3"/>
    </row>
    <row r="25" spans="1:6" ht="21.95" customHeight="1" x14ac:dyDescent="0.25">
      <c r="A25" s="3"/>
      <c r="B25" s="3"/>
      <c r="C25" s="7"/>
      <c r="D25" s="7"/>
      <c r="E25" s="3"/>
      <c r="F25" s="3"/>
    </row>
    <row r="26" spans="1:6" ht="21.95" customHeight="1" x14ac:dyDescent="0.25">
      <c r="A26" s="3"/>
      <c r="B26" s="3"/>
      <c r="C26" s="7"/>
      <c r="D26" s="7"/>
      <c r="E26" s="3"/>
      <c r="F26" s="3"/>
    </row>
    <row r="27" spans="1:6" ht="21.95" customHeight="1" x14ac:dyDescent="0.25">
      <c r="A27" s="3"/>
      <c r="B27" s="3"/>
      <c r="C27" s="7"/>
      <c r="D27" s="7"/>
      <c r="E27" s="3"/>
      <c r="F27" s="3"/>
    </row>
  </sheetData>
  <mergeCells count="1">
    <mergeCell ref="A1:F1"/>
  </mergeCells>
  <dataValidations count="1">
    <dataValidation type="list" allowBlank="1" sqref="E3 E4 E5 E6 E7 E8 E9 E10 E11 E12 E13 E14 E15 E16 E17 E18 E19 E20 E21 E22 E23 E24 E25 E26 E27" xr:uid="{00000000-0002-0000-0200-000000000000}">
      <formula1>"Aziendale,Promiscuo,Strumentale,Pool"</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workbookViewId="0">
      <selection sqref="A1:G1"/>
    </sheetView>
  </sheetViews>
  <sheetFormatPr defaultRowHeight="15" x14ac:dyDescent="0.25"/>
  <cols>
    <col min="1" max="3" width="12" customWidth="1"/>
    <col min="4" max="4" width="22" customWidth="1"/>
    <col min="5" max="5" width="24" customWidth="1"/>
    <col min="6" max="6" width="14" customWidth="1"/>
    <col min="7" max="7" width="30" customWidth="1"/>
  </cols>
  <sheetData>
    <row r="1" spans="1:7" ht="32.1" customHeight="1" x14ac:dyDescent="0.25">
      <c r="A1" s="20" t="s">
        <v>101</v>
      </c>
      <c r="B1" s="17"/>
      <c r="C1" s="17"/>
      <c r="D1" s="17"/>
      <c r="E1" s="17"/>
      <c r="F1" s="17"/>
      <c r="G1" s="17"/>
    </row>
    <row r="2" spans="1:7" ht="27.95" customHeight="1" x14ac:dyDescent="0.25">
      <c r="A2" s="2" t="s">
        <v>102</v>
      </c>
      <c r="B2" s="2" t="s">
        <v>20</v>
      </c>
      <c r="C2" s="2" t="s">
        <v>103</v>
      </c>
      <c r="D2" s="2" t="s">
        <v>104</v>
      </c>
      <c r="E2" s="2" t="s">
        <v>105</v>
      </c>
      <c r="F2" s="2" t="s">
        <v>106</v>
      </c>
      <c r="G2" s="2" t="s">
        <v>33</v>
      </c>
    </row>
    <row r="3" spans="1:7" ht="21.95" customHeight="1" x14ac:dyDescent="0.25">
      <c r="A3" s="7" t="s">
        <v>107</v>
      </c>
      <c r="B3" s="3" t="s">
        <v>34</v>
      </c>
      <c r="C3" s="5">
        <v>16800</v>
      </c>
      <c r="D3" s="3" t="s">
        <v>108</v>
      </c>
      <c r="E3" s="3" t="s">
        <v>109</v>
      </c>
      <c r="F3" s="6">
        <v>480</v>
      </c>
      <c r="G3" s="3" t="s">
        <v>110</v>
      </c>
    </row>
    <row r="4" spans="1:7" ht="21.95" customHeight="1" x14ac:dyDescent="0.25">
      <c r="A4" s="7" t="s">
        <v>111</v>
      </c>
      <c r="B4" s="3" t="s">
        <v>45</v>
      </c>
      <c r="C4" s="5">
        <v>30200</v>
      </c>
      <c r="D4" s="3" t="s">
        <v>112</v>
      </c>
      <c r="E4" s="3" t="s">
        <v>113</v>
      </c>
      <c r="F4" s="6">
        <v>380</v>
      </c>
      <c r="G4" s="3" t="s">
        <v>114</v>
      </c>
    </row>
    <row r="5" spans="1:7" ht="21.95" customHeight="1" x14ac:dyDescent="0.25">
      <c r="A5" s="7" t="s">
        <v>115</v>
      </c>
      <c r="B5" s="3" t="s">
        <v>50</v>
      </c>
      <c r="C5" s="5">
        <v>75800</v>
      </c>
      <c r="D5" s="3" t="s">
        <v>116</v>
      </c>
      <c r="E5" s="3" t="s">
        <v>117</v>
      </c>
      <c r="F5" s="6">
        <v>1240</v>
      </c>
      <c r="G5" s="3" t="s">
        <v>118</v>
      </c>
    </row>
    <row r="6" spans="1:7" ht="21.95" customHeight="1" x14ac:dyDescent="0.25">
      <c r="A6" s="7" t="s">
        <v>119</v>
      </c>
      <c r="B6" s="3" t="s">
        <v>67</v>
      </c>
      <c r="C6" s="5">
        <v>92100</v>
      </c>
      <c r="D6" s="3" t="s">
        <v>120</v>
      </c>
      <c r="E6" s="3" t="s">
        <v>121</v>
      </c>
      <c r="F6" s="6">
        <v>850</v>
      </c>
      <c r="G6" s="3" t="s">
        <v>122</v>
      </c>
    </row>
    <row r="7" spans="1:7" ht="21.95" customHeight="1" x14ac:dyDescent="0.25">
      <c r="A7" s="7" t="s">
        <v>123</v>
      </c>
      <c r="B7" s="3" t="s">
        <v>60</v>
      </c>
      <c r="C7" s="5">
        <v>21800</v>
      </c>
      <c r="D7" s="3" t="s">
        <v>108</v>
      </c>
      <c r="E7" s="3" t="s">
        <v>124</v>
      </c>
      <c r="F7" s="6">
        <v>0</v>
      </c>
      <c r="G7" s="3" t="s">
        <v>125</v>
      </c>
    </row>
    <row r="8" spans="1:7" ht="21.95" customHeight="1" x14ac:dyDescent="0.25">
      <c r="A8" s="7"/>
      <c r="B8" s="3"/>
      <c r="C8" s="5"/>
      <c r="D8" s="3"/>
      <c r="E8" s="3"/>
      <c r="F8" s="6"/>
      <c r="G8" s="3"/>
    </row>
    <row r="9" spans="1:7" ht="21.95" customHeight="1" x14ac:dyDescent="0.25">
      <c r="A9" s="7"/>
      <c r="B9" s="3"/>
      <c r="C9" s="5"/>
      <c r="D9" s="3"/>
      <c r="E9" s="3"/>
      <c r="F9" s="6"/>
      <c r="G9" s="3"/>
    </row>
    <row r="10" spans="1:7" ht="21.95" customHeight="1" x14ac:dyDescent="0.25">
      <c r="A10" s="7"/>
      <c r="B10" s="3"/>
      <c r="C10" s="5"/>
      <c r="D10" s="3"/>
      <c r="E10" s="3"/>
      <c r="F10" s="6"/>
      <c r="G10" s="3"/>
    </row>
    <row r="11" spans="1:7" ht="21.95" customHeight="1" x14ac:dyDescent="0.25">
      <c r="A11" s="7"/>
      <c r="B11" s="3"/>
      <c r="C11" s="5"/>
      <c r="D11" s="3"/>
      <c r="E11" s="3"/>
      <c r="F11" s="6"/>
      <c r="G11" s="3"/>
    </row>
    <row r="12" spans="1:7" ht="21.95" customHeight="1" x14ac:dyDescent="0.25">
      <c r="A12" s="7"/>
      <c r="B12" s="3"/>
      <c r="C12" s="5"/>
      <c r="D12" s="3"/>
      <c r="E12" s="3"/>
      <c r="F12" s="6"/>
      <c r="G12" s="3"/>
    </row>
    <row r="13" spans="1:7" ht="21.95" customHeight="1" x14ac:dyDescent="0.25">
      <c r="A13" s="7"/>
      <c r="B13" s="3"/>
      <c r="C13" s="5"/>
      <c r="D13" s="3"/>
      <c r="E13" s="3"/>
      <c r="F13" s="6"/>
      <c r="G13" s="3"/>
    </row>
    <row r="14" spans="1:7" ht="21.95" customHeight="1" x14ac:dyDescent="0.25">
      <c r="A14" s="7"/>
      <c r="B14" s="3"/>
      <c r="C14" s="5"/>
      <c r="D14" s="3"/>
      <c r="E14" s="3"/>
      <c r="F14" s="6"/>
      <c r="G14" s="3"/>
    </row>
    <row r="15" spans="1:7" ht="21.95" customHeight="1" x14ac:dyDescent="0.25">
      <c r="A15" s="7"/>
      <c r="B15" s="3"/>
      <c r="C15" s="5"/>
      <c r="D15" s="3"/>
      <c r="E15" s="3"/>
      <c r="F15" s="6"/>
      <c r="G15" s="3"/>
    </row>
    <row r="16" spans="1:7" ht="21.95" customHeight="1" x14ac:dyDescent="0.25">
      <c r="A16" s="7"/>
      <c r="B16" s="3"/>
      <c r="C16" s="5"/>
      <c r="D16" s="3"/>
      <c r="E16" s="3"/>
      <c r="F16" s="6"/>
      <c r="G16" s="3"/>
    </row>
    <row r="17" spans="1:7" ht="21.95" customHeight="1" x14ac:dyDescent="0.25">
      <c r="A17" s="7"/>
      <c r="B17" s="3"/>
      <c r="C17" s="5"/>
      <c r="D17" s="3"/>
      <c r="E17" s="3"/>
      <c r="F17" s="6"/>
      <c r="G17" s="3"/>
    </row>
    <row r="18" spans="1:7" ht="21.95" customHeight="1" x14ac:dyDescent="0.25">
      <c r="A18" s="7"/>
      <c r="B18" s="3"/>
      <c r="C18" s="5"/>
      <c r="D18" s="3"/>
      <c r="E18" s="3"/>
      <c r="F18" s="6"/>
      <c r="G18" s="3"/>
    </row>
    <row r="19" spans="1:7" ht="21.95" customHeight="1" x14ac:dyDescent="0.25">
      <c r="A19" s="7"/>
      <c r="B19" s="3"/>
      <c r="C19" s="5"/>
      <c r="D19" s="3"/>
      <c r="E19" s="3"/>
      <c r="F19" s="6"/>
      <c r="G19" s="3"/>
    </row>
    <row r="20" spans="1:7" ht="21.95" customHeight="1" x14ac:dyDescent="0.25">
      <c r="A20" s="7"/>
      <c r="B20" s="3"/>
      <c r="C20" s="5"/>
      <c r="D20" s="3"/>
      <c r="E20" s="3"/>
      <c r="F20" s="6"/>
      <c r="G20" s="3"/>
    </row>
    <row r="21" spans="1:7" ht="21.95" customHeight="1" x14ac:dyDescent="0.25">
      <c r="A21" s="7"/>
      <c r="B21" s="3"/>
      <c r="C21" s="5"/>
      <c r="D21" s="3"/>
      <c r="E21" s="3"/>
      <c r="F21" s="6"/>
      <c r="G21" s="3"/>
    </row>
    <row r="22" spans="1:7" ht="21.95" customHeight="1" x14ac:dyDescent="0.25">
      <c r="A22" s="7"/>
      <c r="B22" s="3"/>
      <c r="C22" s="5"/>
      <c r="D22" s="3"/>
      <c r="E22" s="3"/>
      <c r="F22" s="6"/>
      <c r="G22" s="3"/>
    </row>
    <row r="23" spans="1:7" ht="21.95" customHeight="1" x14ac:dyDescent="0.25">
      <c r="A23" s="7"/>
      <c r="B23" s="3"/>
      <c r="C23" s="5"/>
      <c r="D23" s="3"/>
      <c r="E23" s="3"/>
      <c r="F23" s="6"/>
      <c r="G23" s="3"/>
    </row>
    <row r="24" spans="1:7" ht="21.95" customHeight="1" x14ac:dyDescent="0.25">
      <c r="A24" s="7"/>
      <c r="B24" s="3"/>
      <c r="C24" s="5"/>
      <c r="D24" s="3"/>
      <c r="E24" s="3"/>
      <c r="F24" s="6"/>
      <c r="G24" s="3"/>
    </row>
    <row r="25" spans="1:7" ht="21.95" customHeight="1" x14ac:dyDescent="0.25">
      <c r="A25" s="7"/>
      <c r="B25" s="3"/>
      <c r="C25" s="5"/>
      <c r="D25" s="3"/>
      <c r="E25" s="3"/>
      <c r="F25" s="6"/>
      <c r="G25" s="3"/>
    </row>
    <row r="26" spans="1:7" ht="21.95" customHeight="1" x14ac:dyDescent="0.25">
      <c r="A26" s="7"/>
      <c r="B26" s="3"/>
      <c r="C26" s="5"/>
      <c r="D26" s="3"/>
      <c r="E26" s="3"/>
      <c r="F26" s="6"/>
      <c r="G26" s="3"/>
    </row>
    <row r="27" spans="1:7" ht="21.95" customHeight="1" x14ac:dyDescent="0.25">
      <c r="A27" s="7"/>
      <c r="B27" s="3"/>
      <c r="C27" s="5"/>
      <c r="D27" s="3"/>
      <c r="E27" s="3"/>
      <c r="F27" s="6"/>
      <c r="G27" s="3"/>
    </row>
    <row r="28" spans="1:7" ht="21.95" customHeight="1" x14ac:dyDescent="0.25">
      <c r="A28" s="7"/>
      <c r="B28" s="3"/>
      <c r="C28" s="5"/>
      <c r="D28" s="3"/>
      <c r="E28" s="3"/>
      <c r="F28" s="6"/>
      <c r="G28" s="3"/>
    </row>
    <row r="29" spans="1:7" ht="21.95" customHeight="1" x14ac:dyDescent="0.25">
      <c r="A29" s="7"/>
      <c r="B29" s="3"/>
      <c r="C29" s="5"/>
      <c r="D29" s="3"/>
      <c r="E29" s="3"/>
      <c r="F29" s="6"/>
      <c r="G29" s="3"/>
    </row>
    <row r="30" spans="1:7" ht="21.95" customHeight="1" x14ac:dyDescent="0.25">
      <c r="A30" s="7"/>
      <c r="B30" s="3"/>
      <c r="C30" s="5"/>
      <c r="D30" s="3"/>
      <c r="E30" s="3"/>
      <c r="F30" s="6"/>
      <c r="G30" s="3"/>
    </row>
    <row r="31" spans="1:7" ht="21.95" customHeight="1" x14ac:dyDescent="0.25">
      <c r="A31" s="7"/>
      <c r="B31" s="3"/>
      <c r="C31" s="5"/>
      <c r="D31" s="3"/>
      <c r="E31" s="3"/>
      <c r="F31" s="6"/>
      <c r="G31" s="3"/>
    </row>
    <row r="32" spans="1:7" ht="21.95" customHeight="1" x14ac:dyDescent="0.25">
      <c r="A32" s="7"/>
      <c r="B32" s="3"/>
      <c r="C32" s="5"/>
      <c r="D32" s="3"/>
      <c r="E32" s="3"/>
      <c r="F32" s="6"/>
      <c r="G32" s="3"/>
    </row>
    <row r="34" spans="1:7" ht="26.1" customHeight="1" x14ac:dyDescent="0.25">
      <c r="A34" s="8" t="s">
        <v>126</v>
      </c>
      <c r="B34" s="9"/>
      <c r="C34" s="9"/>
      <c r="D34" s="9"/>
      <c r="E34" s="9"/>
      <c r="F34" s="10">
        <f>SUM(F3:F32)</f>
        <v>2950</v>
      </c>
      <c r="G34" s="9"/>
    </row>
  </sheetData>
  <mergeCells count="1">
    <mergeCell ref="A1:G1"/>
  </mergeCells>
  <dataValidations count="1">
    <dataValidation type="list" allowBlank="1" sqref="D3 D4 D5 D6 D7 D8 D9 D10 D11 D12 D13 D14 D15 D16 D17 D18 D19 D20 D21 D22 D23 D24 D25 D26 D27 D28 D29 D30 D31 D32" xr:uid="{00000000-0002-0000-0300-000000000000}">
      <formula1>"Tagliando,Riparazione,Pneumatici,Carrozzeria,Revisione,Lavaggio,Altro"</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4"/>
  <sheetViews>
    <sheetView workbookViewId="0">
      <selection sqref="A1:E1"/>
    </sheetView>
  </sheetViews>
  <sheetFormatPr defaultRowHeight="15" x14ac:dyDescent="0.25"/>
  <cols>
    <col min="1" max="1" width="10" customWidth="1"/>
    <col min="2" max="2" width="12" customWidth="1"/>
    <col min="3" max="3" width="22" customWidth="1"/>
    <col min="4" max="4" width="14" customWidth="1"/>
    <col min="5" max="5" width="30" customWidth="1"/>
  </cols>
  <sheetData>
    <row r="1" spans="1:5" ht="32.1" customHeight="1" x14ac:dyDescent="0.25">
      <c r="A1" s="20" t="s">
        <v>127</v>
      </c>
      <c r="B1" s="17"/>
      <c r="C1" s="17"/>
      <c r="D1" s="17"/>
      <c r="E1" s="17"/>
    </row>
    <row r="2" spans="1:5" ht="27.95" customHeight="1" x14ac:dyDescent="0.25">
      <c r="A2" s="2" t="s">
        <v>128</v>
      </c>
      <c r="B2" s="2" t="s">
        <v>20</v>
      </c>
      <c r="C2" s="2" t="s">
        <v>129</v>
      </c>
      <c r="D2" s="2" t="s">
        <v>130</v>
      </c>
      <c r="E2" s="2" t="s">
        <v>33</v>
      </c>
    </row>
    <row r="3" spans="1:5" ht="21.95" customHeight="1" x14ac:dyDescent="0.25">
      <c r="A3" s="3" t="s">
        <v>131</v>
      </c>
      <c r="B3" s="3" t="s">
        <v>34</v>
      </c>
      <c r="C3" s="3" t="s">
        <v>132</v>
      </c>
      <c r="D3" s="6">
        <v>320</v>
      </c>
      <c r="E3" s="3"/>
    </row>
    <row r="4" spans="1:5" ht="21.95" customHeight="1" x14ac:dyDescent="0.25">
      <c r="A4" s="3" t="s">
        <v>131</v>
      </c>
      <c r="B4" s="3" t="s">
        <v>34</v>
      </c>
      <c r="C4" s="3" t="s">
        <v>133</v>
      </c>
      <c r="D4" s="6">
        <v>145</v>
      </c>
      <c r="E4" s="3"/>
    </row>
    <row r="5" spans="1:5" ht="21.95" customHeight="1" x14ac:dyDescent="0.25">
      <c r="A5" s="3" t="s">
        <v>131</v>
      </c>
      <c r="B5" s="3" t="s">
        <v>34</v>
      </c>
      <c r="C5" s="3" t="s">
        <v>134</v>
      </c>
      <c r="D5" s="6">
        <v>580</v>
      </c>
      <c r="E5" s="3"/>
    </row>
    <row r="6" spans="1:5" ht="21.95" customHeight="1" x14ac:dyDescent="0.25">
      <c r="A6" s="3" t="s">
        <v>131</v>
      </c>
      <c r="B6" s="3" t="s">
        <v>45</v>
      </c>
      <c r="C6" s="3" t="s">
        <v>132</v>
      </c>
      <c r="D6" s="6">
        <v>180</v>
      </c>
      <c r="E6" s="3"/>
    </row>
    <row r="7" spans="1:5" ht="21.95" customHeight="1" x14ac:dyDescent="0.25">
      <c r="A7" s="3" t="s">
        <v>131</v>
      </c>
      <c r="B7" s="3" t="s">
        <v>45</v>
      </c>
      <c r="C7" s="3" t="s">
        <v>134</v>
      </c>
      <c r="D7" s="6">
        <v>320</v>
      </c>
      <c r="E7" s="3"/>
    </row>
    <row r="8" spans="1:5" ht="21.95" customHeight="1" x14ac:dyDescent="0.25">
      <c r="A8" s="3" t="s">
        <v>131</v>
      </c>
      <c r="B8" s="3" t="s">
        <v>50</v>
      </c>
      <c r="C8" s="3" t="s">
        <v>132</v>
      </c>
      <c r="D8" s="6">
        <v>540</v>
      </c>
      <c r="E8" s="3"/>
    </row>
    <row r="9" spans="1:5" ht="21.95" customHeight="1" x14ac:dyDescent="0.25">
      <c r="A9" s="3" t="s">
        <v>131</v>
      </c>
      <c r="B9" s="3" t="s">
        <v>50</v>
      </c>
      <c r="C9" s="3" t="s">
        <v>133</v>
      </c>
      <c r="D9" s="6">
        <v>220</v>
      </c>
      <c r="E9" s="3"/>
    </row>
    <row r="10" spans="1:5" ht="21.95" customHeight="1" x14ac:dyDescent="0.25">
      <c r="A10" s="3" t="s">
        <v>131</v>
      </c>
      <c r="B10" s="3" t="s">
        <v>60</v>
      </c>
      <c r="C10" s="3" t="s">
        <v>132</v>
      </c>
      <c r="D10" s="6">
        <v>60</v>
      </c>
      <c r="E10" s="3" t="s">
        <v>135</v>
      </c>
    </row>
    <row r="11" spans="1:5" ht="21.95" customHeight="1" x14ac:dyDescent="0.25">
      <c r="A11" s="3" t="s">
        <v>131</v>
      </c>
      <c r="B11" s="3" t="s">
        <v>60</v>
      </c>
      <c r="C11" s="3" t="s">
        <v>134</v>
      </c>
      <c r="D11" s="6">
        <v>720</v>
      </c>
      <c r="E11" s="3"/>
    </row>
    <row r="12" spans="1:5" ht="21.95" customHeight="1" x14ac:dyDescent="0.25">
      <c r="A12" s="3" t="s">
        <v>131</v>
      </c>
      <c r="B12" s="3" t="s">
        <v>67</v>
      </c>
      <c r="C12" s="3" t="s">
        <v>132</v>
      </c>
      <c r="D12" s="6">
        <v>480</v>
      </c>
      <c r="E12" s="3"/>
    </row>
    <row r="13" spans="1:5" ht="21.95" customHeight="1" x14ac:dyDescent="0.25">
      <c r="A13" s="3" t="s">
        <v>131</v>
      </c>
      <c r="B13" s="3" t="s">
        <v>67</v>
      </c>
      <c r="C13" s="3" t="s">
        <v>133</v>
      </c>
      <c r="D13" s="6">
        <v>95</v>
      </c>
      <c r="E13" s="3"/>
    </row>
    <row r="14" spans="1:5" ht="21.95" customHeight="1" x14ac:dyDescent="0.25">
      <c r="A14" s="3" t="s">
        <v>131</v>
      </c>
      <c r="B14" s="3" t="s">
        <v>75</v>
      </c>
      <c r="C14" s="3" t="s">
        <v>132</v>
      </c>
      <c r="D14" s="6">
        <v>195</v>
      </c>
      <c r="E14" s="3"/>
    </row>
    <row r="15" spans="1:5" ht="21.95" customHeight="1" x14ac:dyDescent="0.25">
      <c r="A15" s="3" t="s">
        <v>131</v>
      </c>
      <c r="B15" s="3" t="s">
        <v>75</v>
      </c>
      <c r="C15" s="3" t="s">
        <v>134</v>
      </c>
      <c r="D15" s="6">
        <v>280</v>
      </c>
      <c r="E15" s="3"/>
    </row>
    <row r="16" spans="1:5" ht="21.95" customHeight="1" x14ac:dyDescent="0.25">
      <c r="A16" s="3"/>
      <c r="B16" s="3"/>
      <c r="C16" s="3"/>
      <c r="D16" s="6"/>
      <c r="E16" s="3"/>
    </row>
    <row r="17" spans="1:5" ht="21.95" customHeight="1" x14ac:dyDescent="0.25">
      <c r="A17" s="3"/>
      <c r="B17" s="3"/>
      <c r="C17" s="3"/>
      <c r="D17" s="6"/>
      <c r="E17" s="3"/>
    </row>
    <row r="18" spans="1:5" ht="21.95" customHeight="1" x14ac:dyDescent="0.25">
      <c r="A18" s="3"/>
      <c r="B18" s="3"/>
      <c r="C18" s="3"/>
      <c r="D18" s="6"/>
      <c r="E18" s="3"/>
    </row>
    <row r="19" spans="1:5" ht="21.95" customHeight="1" x14ac:dyDescent="0.25">
      <c r="A19" s="3"/>
      <c r="B19" s="3"/>
      <c r="C19" s="3"/>
      <c r="D19" s="6"/>
      <c r="E19" s="3"/>
    </row>
    <row r="20" spans="1:5" ht="21.95" customHeight="1" x14ac:dyDescent="0.25">
      <c r="A20" s="3"/>
      <c r="B20" s="3"/>
      <c r="C20" s="3"/>
      <c r="D20" s="6"/>
      <c r="E20" s="3"/>
    </row>
    <row r="21" spans="1:5" ht="21.95" customHeight="1" x14ac:dyDescent="0.25">
      <c r="A21" s="3"/>
      <c r="B21" s="3"/>
      <c r="C21" s="3"/>
      <c r="D21" s="6"/>
      <c r="E21" s="3"/>
    </row>
    <row r="22" spans="1:5" ht="21.95" customHeight="1" x14ac:dyDescent="0.25">
      <c r="A22" s="3"/>
      <c r="B22" s="3"/>
      <c r="C22" s="3"/>
      <c r="D22" s="6"/>
      <c r="E22" s="3"/>
    </row>
    <row r="23" spans="1:5" ht="21.95" customHeight="1" x14ac:dyDescent="0.25">
      <c r="A23" s="3"/>
      <c r="B23" s="3"/>
      <c r="C23" s="3"/>
      <c r="D23" s="6"/>
      <c r="E23" s="3"/>
    </row>
    <row r="24" spans="1:5" ht="21.95" customHeight="1" x14ac:dyDescent="0.25">
      <c r="A24" s="3"/>
      <c r="B24" s="3"/>
      <c r="C24" s="3"/>
      <c r="D24" s="6"/>
      <c r="E24" s="3"/>
    </row>
    <row r="25" spans="1:5" ht="21.95" customHeight="1" x14ac:dyDescent="0.25">
      <c r="A25" s="3"/>
      <c r="B25" s="3"/>
      <c r="C25" s="3"/>
      <c r="D25" s="6"/>
      <c r="E25" s="3"/>
    </row>
    <row r="26" spans="1:5" ht="21.95" customHeight="1" x14ac:dyDescent="0.25">
      <c r="A26" s="3"/>
      <c r="B26" s="3"/>
      <c r="C26" s="3"/>
      <c r="D26" s="6"/>
      <c r="E26" s="3"/>
    </row>
    <row r="27" spans="1:5" ht="21.95" customHeight="1" x14ac:dyDescent="0.25">
      <c r="A27" s="3"/>
      <c r="B27" s="3"/>
      <c r="C27" s="3"/>
      <c r="D27" s="6"/>
      <c r="E27" s="3"/>
    </row>
    <row r="28" spans="1:5" ht="21.95" customHeight="1" x14ac:dyDescent="0.25">
      <c r="A28" s="3"/>
      <c r="B28" s="3"/>
      <c r="C28" s="3"/>
      <c r="D28" s="6"/>
      <c r="E28" s="3"/>
    </row>
    <row r="29" spans="1:5" ht="21.95" customHeight="1" x14ac:dyDescent="0.25">
      <c r="A29" s="3"/>
      <c r="B29" s="3"/>
      <c r="C29" s="3"/>
      <c r="D29" s="6"/>
      <c r="E29" s="3"/>
    </row>
    <row r="30" spans="1:5" ht="21.95" customHeight="1" x14ac:dyDescent="0.25">
      <c r="A30" s="3"/>
      <c r="B30" s="3"/>
      <c r="C30" s="3"/>
      <c r="D30" s="6"/>
      <c r="E30" s="3"/>
    </row>
    <row r="31" spans="1:5" ht="21.95" customHeight="1" x14ac:dyDescent="0.25">
      <c r="A31" s="3"/>
      <c r="B31" s="3"/>
      <c r="C31" s="3"/>
      <c r="D31" s="6"/>
      <c r="E31" s="3"/>
    </row>
    <row r="32" spans="1:5" ht="21.95" customHeight="1" x14ac:dyDescent="0.25">
      <c r="A32" s="3"/>
      <c r="B32" s="3"/>
      <c r="C32" s="3"/>
      <c r="D32" s="6"/>
      <c r="E32" s="3"/>
    </row>
    <row r="33" spans="1:5" ht="21.95" customHeight="1" x14ac:dyDescent="0.25">
      <c r="A33" s="3"/>
      <c r="B33" s="3"/>
      <c r="C33" s="3"/>
      <c r="D33" s="6"/>
      <c r="E33" s="3"/>
    </row>
    <row r="34" spans="1:5" ht="21.95" customHeight="1" x14ac:dyDescent="0.25">
      <c r="A34" s="3"/>
      <c r="B34" s="3"/>
      <c r="C34" s="3"/>
      <c r="D34" s="6"/>
      <c r="E34" s="3"/>
    </row>
    <row r="35" spans="1:5" ht="21.95" customHeight="1" x14ac:dyDescent="0.25">
      <c r="A35" s="3"/>
      <c r="B35" s="3"/>
      <c r="C35" s="3"/>
      <c r="D35" s="6"/>
      <c r="E35" s="3"/>
    </row>
    <row r="36" spans="1:5" ht="21.95" customHeight="1" x14ac:dyDescent="0.25">
      <c r="A36" s="3"/>
      <c r="B36" s="3"/>
      <c r="C36" s="3"/>
      <c r="D36" s="6"/>
      <c r="E36" s="3"/>
    </row>
    <row r="37" spans="1:5" ht="21.95" customHeight="1" x14ac:dyDescent="0.25">
      <c r="A37" s="3"/>
      <c r="B37" s="3"/>
      <c r="C37" s="3"/>
      <c r="D37" s="6"/>
      <c r="E37" s="3"/>
    </row>
    <row r="38" spans="1:5" ht="21.95" customHeight="1" x14ac:dyDescent="0.25">
      <c r="A38" s="3"/>
      <c r="B38" s="3"/>
      <c r="C38" s="3"/>
      <c r="D38" s="6"/>
      <c r="E38" s="3"/>
    </row>
    <row r="39" spans="1:5" ht="21.95" customHeight="1" x14ac:dyDescent="0.25">
      <c r="A39" s="3"/>
      <c r="B39" s="3"/>
      <c r="C39" s="3"/>
      <c r="D39" s="6"/>
      <c r="E39" s="3"/>
    </row>
    <row r="40" spans="1:5" ht="21.95" customHeight="1" x14ac:dyDescent="0.25">
      <c r="A40" s="3"/>
      <c r="B40" s="3"/>
      <c r="C40" s="3"/>
      <c r="D40" s="6"/>
      <c r="E40" s="3"/>
    </row>
    <row r="41" spans="1:5" ht="21.95" customHeight="1" x14ac:dyDescent="0.25">
      <c r="A41" s="3"/>
      <c r="B41" s="3"/>
      <c r="C41" s="3"/>
      <c r="D41" s="6"/>
      <c r="E41" s="3"/>
    </row>
    <row r="42" spans="1:5" ht="21.95" customHeight="1" x14ac:dyDescent="0.25">
      <c r="A42" s="3"/>
      <c r="B42" s="3"/>
      <c r="C42" s="3"/>
      <c r="D42" s="6"/>
      <c r="E42" s="3"/>
    </row>
    <row r="43" spans="1:5" ht="21.95" customHeight="1" x14ac:dyDescent="0.25">
      <c r="A43" s="3"/>
      <c r="B43" s="3"/>
      <c r="C43" s="3"/>
      <c r="D43" s="6"/>
      <c r="E43" s="3"/>
    </row>
    <row r="44" spans="1:5" ht="21.95" customHeight="1" x14ac:dyDescent="0.25">
      <c r="A44" s="3"/>
      <c r="B44" s="3"/>
      <c r="C44" s="3"/>
      <c r="D44" s="6"/>
      <c r="E44" s="3"/>
    </row>
    <row r="45" spans="1:5" ht="21.95" customHeight="1" x14ac:dyDescent="0.25">
      <c r="A45" s="3"/>
      <c r="B45" s="3"/>
      <c r="C45" s="3"/>
      <c r="D45" s="6"/>
      <c r="E45" s="3"/>
    </row>
    <row r="46" spans="1:5" ht="21.95" customHeight="1" x14ac:dyDescent="0.25">
      <c r="A46" s="3"/>
      <c r="B46" s="3"/>
      <c r="C46" s="3"/>
      <c r="D46" s="6"/>
      <c r="E46" s="3"/>
    </row>
    <row r="47" spans="1:5" ht="21.95" customHeight="1" x14ac:dyDescent="0.25">
      <c r="A47" s="3"/>
      <c r="B47" s="3"/>
      <c r="C47" s="3"/>
      <c r="D47" s="6"/>
      <c r="E47" s="3"/>
    </row>
    <row r="48" spans="1:5" ht="21.95" customHeight="1" x14ac:dyDescent="0.25">
      <c r="A48" s="3"/>
      <c r="B48" s="3"/>
      <c r="C48" s="3"/>
      <c r="D48" s="6"/>
      <c r="E48" s="3"/>
    </row>
    <row r="49" spans="1:5" ht="21.95" customHeight="1" x14ac:dyDescent="0.25">
      <c r="A49" s="3"/>
      <c r="B49" s="3"/>
      <c r="C49" s="3"/>
      <c r="D49" s="6"/>
      <c r="E49" s="3"/>
    </row>
    <row r="50" spans="1:5" ht="21.95" customHeight="1" x14ac:dyDescent="0.25">
      <c r="A50" s="3"/>
      <c r="B50" s="3"/>
      <c r="C50" s="3"/>
      <c r="D50" s="6"/>
      <c r="E50" s="3"/>
    </row>
    <row r="51" spans="1:5" ht="21.95" customHeight="1" x14ac:dyDescent="0.25">
      <c r="A51" s="3"/>
      <c r="B51" s="3"/>
      <c r="C51" s="3"/>
      <c r="D51" s="6"/>
      <c r="E51" s="3"/>
    </row>
    <row r="52" spans="1:5" ht="21.95" customHeight="1" x14ac:dyDescent="0.25">
      <c r="A52" s="3"/>
      <c r="B52" s="3"/>
      <c r="C52" s="3"/>
      <c r="D52" s="6"/>
      <c r="E52" s="3"/>
    </row>
    <row r="53" spans="1:5" ht="21.95" customHeight="1" x14ac:dyDescent="0.25">
      <c r="A53" s="3"/>
      <c r="B53" s="3"/>
      <c r="C53" s="3"/>
      <c r="D53" s="6"/>
      <c r="E53" s="3"/>
    </row>
    <row r="54" spans="1:5" ht="21.95" customHeight="1" x14ac:dyDescent="0.25">
      <c r="A54" s="3"/>
      <c r="B54" s="3"/>
      <c r="C54" s="3"/>
      <c r="D54" s="6"/>
      <c r="E54" s="3"/>
    </row>
    <row r="55" spans="1:5" ht="21.95" customHeight="1" x14ac:dyDescent="0.25">
      <c r="A55" s="3"/>
      <c r="B55" s="3"/>
      <c r="C55" s="3"/>
      <c r="D55" s="6"/>
      <c r="E55" s="3"/>
    </row>
    <row r="56" spans="1:5" ht="21.95" customHeight="1" x14ac:dyDescent="0.25">
      <c r="A56" s="3"/>
      <c r="B56" s="3"/>
      <c r="C56" s="3"/>
      <c r="D56" s="6"/>
      <c r="E56" s="3"/>
    </row>
    <row r="57" spans="1:5" ht="21.95" customHeight="1" x14ac:dyDescent="0.25">
      <c r="A57" s="3"/>
      <c r="B57" s="3"/>
      <c r="C57" s="3"/>
      <c r="D57" s="6"/>
      <c r="E57" s="3"/>
    </row>
    <row r="58" spans="1:5" ht="21.95" customHeight="1" x14ac:dyDescent="0.25">
      <c r="A58" s="3"/>
      <c r="B58" s="3"/>
      <c r="C58" s="3"/>
      <c r="D58" s="6"/>
      <c r="E58" s="3"/>
    </row>
    <row r="59" spans="1:5" ht="21.95" customHeight="1" x14ac:dyDescent="0.25">
      <c r="A59" s="3"/>
      <c r="B59" s="3"/>
      <c r="C59" s="3"/>
      <c r="D59" s="6"/>
      <c r="E59" s="3"/>
    </row>
    <row r="60" spans="1:5" ht="21.95" customHeight="1" x14ac:dyDescent="0.25">
      <c r="A60" s="3"/>
      <c r="B60" s="3"/>
      <c r="C60" s="3"/>
      <c r="D60" s="6"/>
      <c r="E60" s="3"/>
    </row>
    <row r="61" spans="1:5" ht="21.95" customHeight="1" x14ac:dyDescent="0.25">
      <c r="A61" s="3"/>
      <c r="B61" s="3"/>
      <c r="C61" s="3"/>
      <c r="D61" s="6"/>
      <c r="E61" s="3"/>
    </row>
    <row r="62" spans="1:5" ht="21.95" customHeight="1" x14ac:dyDescent="0.25">
      <c r="A62" s="3"/>
      <c r="B62" s="3"/>
      <c r="C62" s="3"/>
      <c r="D62" s="6"/>
      <c r="E62" s="3"/>
    </row>
    <row r="64" spans="1:5" ht="26.1" customHeight="1" x14ac:dyDescent="0.25">
      <c r="A64" s="8" t="s">
        <v>126</v>
      </c>
      <c r="B64" s="9"/>
      <c r="C64" s="9"/>
      <c r="D64" s="10">
        <f>SUM(D3:D62)</f>
        <v>4135</v>
      </c>
      <c r="E64" s="9"/>
    </row>
  </sheetData>
  <mergeCells count="1">
    <mergeCell ref="A1:E1"/>
  </mergeCells>
  <dataValidations count="1">
    <dataValidation type="list" allowBlank="1" sqref="C3 C4 C5 C6 C7 C8 C9 C10 C11 C12 C13 C14 C15 C16 C17 C18 C19 C20 C21 C22 C23 C24 C25 C26 C27 C28 C29 C30 C31 C32 C33 C34 C35 C36 C37 C38 C39 C40 C41 C42 C43 C44 C45 C46 C47 C48 C49 C50 C51 C52 C53 C54 C55 C56 C57 C58 C59 C60 C61 C62" xr:uid="{00000000-0002-0000-0400-000000000000}">
      <formula1>"Carburante,Pedaggi,Assicurazione,Bollo,Leasing/NLT,Lavaggio,Multe,Altro"</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4"/>
  <sheetViews>
    <sheetView workbookViewId="0">
      <selection activeCell="G8" sqref="G8"/>
    </sheetView>
  </sheetViews>
  <sheetFormatPr defaultRowHeight="15" x14ac:dyDescent="0.25"/>
  <cols>
    <col min="1" max="1" width="12" customWidth="1"/>
    <col min="2" max="2" width="22" customWidth="1"/>
    <col min="3" max="3" width="14" customWidth="1"/>
    <col min="4" max="5" width="16" customWidth="1"/>
    <col min="6" max="6" width="14" customWidth="1"/>
    <col min="7" max="7" width="16" customWidth="1"/>
  </cols>
  <sheetData>
    <row r="1" spans="1:7" ht="32.1" customHeight="1" x14ac:dyDescent="0.25">
      <c r="A1" s="20" t="s">
        <v>136</v>
      </c>
      <c r="B1" s="17"/>
      <c r="C1" s="17"/>
      <c r="D1" s="17"/>
      <c r="E1" s="17"/>
      <c r="F1" s="17"/>
      <c r="G1" s="17"/>
    </row>
    <row r="3" spans="1:7" ht="27.95" customHeight="1" x14ac:dyDescent="0.25">
      <c r="A3" s="2" t="s">
        <v>20</v>
      </c>
      <c r="B3" s="2" t="s">
        <v>22</v>
      </c>
      <c r="C3" s="2" t="s">
        <v>26</v>
      </c>
      <c r="D3" s="2" t="s">
        <v>137</v>
      </c>
      <c r="E3" s="2" t="s">
        <v>138</v>
      </c>
      <c r="F3" s="2" t="s">
        <v>139</v>
      </c>
      <c r="G3" s="2" t="s">
        <v>140</v>
      </c>
    </row>
    <row r="4" spans="1:7" ht="21.95" customHeight="1" x14ac:dyDescent="0.25">
      <c r="A4" s="11" t="str">
        <f>'1 Veicoli'!A3</f>
        <v>AB123CD</v>
      </c>
      <c r="B4" s="11" t="str">
        <f>'1 Veicoli'!B3&amp;" "&amp;'1 Veicoli'!C3</f>
        <v>Audi Q3 35 TDI</v>
      </c>
      <c r="C4" s="12">
        <f>IFERROR('1 Veicoli'!G3,"")</f>
        <v>18500</v>
      </c>
      <c r="D4" s="13">
        <f>IFERROR(SUMIF('4 Costi correnti'!$B$3:$B$62,A4,'4 Costi correnti'!$D$3:$D$62),0)</f>
        <v>1045</v>
      </c>
      <c r="E4" s="13">
        <f>IFERROR(SUMIF('3 Manutenzioni'!$B$3:$B$32,A4,'3 Manutenzioni'!$F$3:$F$32),0)</f>
        <v>480</v>
      </c>
      <c r="F4" s="14">
        <f t="shared" ref="F4:F33" si="0">IFERROR(D4+E4,"")</f>
        <v>1525</v>
      </c>
      <c r="G4" s="15" t="str">
        <f ca="1">IF(A4="","",IF(OR(('1 Veicoli'!J3-TODAY()&lt;30),('1 Veicoli'!K3-TODAY()&lt;30),('1 Veicoli'!L3-TODAY()&lt;30)),"⚠ entro 30gg","OK"))</f>
        <v>OK</v>
      </c>
    </row>
    <row r="5" spans="1:7" ht="21.95" customHeight="1" x14ac:dyDescent="0.25">
      <c r="A5" s="11" t="str">
        <f>'1 Veicoli'!A4</f>
        <v>EF456GH</v>
      </c>
      <c r="B5" s="11" t="str">
        <f>'1 Veicoli'!B4&amp;" "&amp;'1 Veicoli'!C4</f>
        <v>Volkswagen Polo 1.0 TSI</v>
      </c>
      <c r="C5" s="12">
        <f>IFERROR('1 Veicoli'!G4,"")</f>
        <v>32400</v>
      </c>
      <c r="D5" s="13">
        <f>IFERROR(SUMIF('4 Costi correnti'!$B$3:$B$62,A5,'4 Costi correnti'!$D$3:$D$62),0)</f>
        <v>500</v>
      </c>
      <c r="E5" s="13">
        <f>IFERROR(SUMIF('3 Manutenzioni'!$B$3:$B$32,A5,'3 Manutenzioni'!$F$3:$F$32),0)</f>
        <v>380</v>
      </c>
      <c r="F5" s="14">
        <f t="shared" si="0"/>
        <v>880</v>
      </c>
      <c r="G5" s="15" t="str">
        <f ca="1">IF(A5="","",IF(OR(('1 Veicoli'!J4-TODAY()&lt;30),('1 Veicoli'!K4-TODAY()&lt;30),('1 Veicoli'!L4-TODAY()&lt;30)),"⚠ entro 30gg","OK"))</f>
        <v>OK</v>
      </c>
    </row>
    <row r="6" spans="1:7" ht="21.95" customHeight="1" x14ac:dyDescent="0.25">
      <c r="A6" s="11" t="str">
        <f>'1 Veicoli'!A5</f>
        <v>IJ789KL</v>
      </c>
      <c r="B6" s="11" t="str">
        <f>'1 Veicoli'!B5&amp;" "&amp;'1 Veicoli'!C5</f>
        <v>Fiat Ducato L3H2</v>
      </c>
      <c r="C6" s="12">
        <f>IFERROR('1 Veicoli'!G5,"")</f>
        <v>78200</v>
      </c>
      <c r="D6" s="13">
        <f>IFERROR(SUMIF('4 Costi correnti'!$B$3:$B$62,A6,'4 Costi correnti'!$D$3:$D$62),0)</f>
        <v>760</v>
      </c>
      <c r="E6" s="13">
        <f>IFERROR(SUMIF('3 Manutenzioni'!$B$3:$B$32,A6,'3 Manutenzioni'!$F$3:$F$32),0)</f>
        <v>1240</v>
      </c>
      <c r="F6" s="14">
        <f t="shared" si="0"/>
        <v>2000</v>
      </c>
      <c r="G6" s="15" t="str">
        <f ca="1">IF(A6="","",IF(OR(('1 Veicoli'!J5-TODAY()&lt;30),('1 Veicoli'!K5-TODAY()&lt;30),('1 Veicoli'!L5-TODAY()&lt;30)),"⚠ entro 30gg","OK"))</f>
        <v>OK</v>
      </c>
    </row>
    <row r="7" spans="1:7" ht="21.95" customHeight="1" x14ac:dyDescent="0.25">
      <c r="A7" s="11" t="str">
        <f>'1 Veicoli'!A6</f>
        <v>MN012PQ</v>
      </c>
      <c r="B7" s="11" t="str">
        <f>'1 Veicoli'!B6&amp;" "&amp;'1 Veicoli'!C6</f>
        <v>Tesla Model 3</v>
      </c>
      <c r="C7" s="12">
        <f>IFERROR('1 Veicoli'!G6,"")</f>
        <v>22100</v>
      </c>
      <c r="D7" s="13">
        <f>IFERROR(SUMIF('4 Costi correnti'!$B$3:$B$62,A7,'4 Costi correnti'!$D$3:$D$62),0)</f>
        <v>780</v>
      </c>
      <c r="E7" s="13">
        <f>IFERROR(SUMIF('3 Manutenzioni'!$B$3:$B$32,A7,'3 Manutenzioni'!$F$3:$F$32),0)</f>
        <v>0</v>
      </c>
      <c r="F7" s="14">
        <f t="shared" si="0"/>
        <v>780</v>
      </c>
      <c r="G7" s="15" t="str">
        <f ca="1">IF(A7="","",IF(OR(('1 Veicoli'!J6-TODAY()&lt;30),('1 Veicoli'!K6-TODAY()&lt;30),('1 Veicoli'!L6-TODAY()&lt;30)),"⚠ entro 30gg","OK"))</f>
        <v>OK</v>
      </c>
    </row>
    <row r="8" spans="1:7" ht="21.95" customHeight="1" x14ac:dyDescent="0.25">
      <c r="A8" s="11" t="str">
        <f>'1 Veicoli'!A7</f>
        <v>RS345TV</v>
      </c>
      <c r="B8" s="11" t="str">
        <f>'1 Veicoli'!B7&amp;" "&amp;'1 Veicoli'!C7</f>
        <v>Ford Transit Custom</v>
      </c>
      <c r="C8" s="12">
        <f>IFERROR('1 Veicoli'!G7,"")</f>
        <v>95400</v>
      </c>
      <c r="D8" s="13">
        <f>IFERROR(SUMIF('4 Costi correnti'!$B$3:$B$62,A8,'4 Costi correnti'!$D$3:$D$62),0)</f>
        <v>575</v>
      </c>
      <c r="E8" s="13">
        <f>IFERROR(SUMIF('3 Manutenzioni'!$B$3:$B$32,A8,'3 Manutenzioni'!$F$3:$F$32),0)</f>
        <v>850</v>
      </c>
      <c r="F8" s="14">
        <f t="shared" si="0"/>
        <v>1425</v>
      </c>
      <c r="G8" s="15" t="str">
        <f ca="1">IF(A8="","",IF(OR(('1 Veicoli'!J7-TODAY()&lt;30),('1 Veicoli'!K7-TODAY()&lt;30),('1 Veicoli'!L7-TODAY()&lt;30)),"⚠ entro 30gg","OK"))</f>
        <v>⚠ entro 30gg</v>
      </c>
    </row>
    <row r="9" spans="1:7" ht="21.95" customHeight="1" x14ac:dyDescent="0.25">
      <c r="A9" s="11" t="str">
        <f>'1 Veicoli'!A8</f>
        <v>WX678YZ</v>
      </c>
      <c r="B9" s="11" t="str">
        <f>'1 Veicoli'!B8&amp;" "&amp;'1 Veicoli'!C8</f>
        <v>Renault Clio TCe 90</v>
      </c>
      <c r="C9" s="12">
        <f>IFERROR('1 Veicoli'!G8,"")</f>
        <v>41800</v>
      </c>
      <c r="D9" s="13">
        <f>IFERROR(SUMIF('4 Costi correnti'!$B$3:$B$62,A9,'4 Costi correnti'!$D$3:$D$62),0)</f>
        <v>475</v>
      </c>
      <c r="E9" s="13">
        <f>IFERROR(SUMIF('3 Manutenzioni'!$B$3:$B$32,A9,'3 Manutenzioni'!$F$3:$F$32),0)</f>
        <v>0</v>
      </c>
      <c r="F9" s="14">
        <f t="shared" si="0"/>
        <v>475</v>
      </c>
      <c r="G9" s="15" t="str">
        <f ca="1">IF(A9="","",IF(OR(('1 Veicoli'!J8-TODAY()&lt;30),('1 Veicoli'!K8-TODAY()&lt;30),('1 Veicoli'!L8-TODAY()&lt;30)),"⚠ entro 30gg","OK"))</f>
        <v>OK</v>
      </c>
    </row>
    <row r="10" spans="1:7" ht="21.95" customHeight="1" x14ac:dyDescent="0.25">
      <c r="A10" s="11">
        <f>'1 Veicoli'!A9</f>
        <v>0</v>
      </c>
      <c r="B10" s="11" t="str">
        <f>'1 Veicoli'!B9&amp;" "&amp;'1 Veicoli'!C9</f>
        <v xml:space="preserve"> </v>
      </c>
      <c r="C10" s="12">
        <f>IFERROR('1 Veicoli'!G9,"")</f>
        <v>0</v>
      </c>
      <c r="D10" s="13">
        <f>IFERROR(SUMIF('4 Costi correnti'!$B$3:$B$62,A10,'4 Costi correnti'!$D$3:$D$62),0)</f>
        <v>0</v>
      </c>
      <c r="E10" s="13">
        <f>IFERROR(SUMIF('3 Manutenzioni'!$B$3:$B$32,A10,'3 Manutenzioni'!$F$3:$F$32),0)</f>
        <v>0</v>
      </c>
      <c r="F10" s="14">
        <f t="shared" si="0"/>
        <v>0</v>
      </c>
      <c r="G10" s="15" t="str">
        <f ca="1">IF(A10="","",IF(OR(('1 Veicoli'!J9-TODAY()&lt;30),('1 Veicoli'!K9-TODAY()&lt;30),('1 Veicoli'!L9-TODAY()&lt;30)),"⚠ entro 30gg","OK"))</f>
        <v>⚠ entro 30gg</v>
      </c>
    </row>
    <row r="11" spans="1:7" ht="21.95" customHeight="1" x14ac:dyDescent="0.25">
      <c r="A11" s="11">
        <f>'1 Veicoli'!A10</f>
        <v>0</v>
      </c>
      <c r="B11" s="11" t="str">
        <f>'1 Veicoli'!B10&amp;" "&amp;'1 Veicoli'!C10</f>
        <v xml:space="preserve"> </v>
      </c>
      <c r="C11" s="12">
        <f>IFERROR('1 Veicoli'!G10,"")</f>
        <v>0</v>
      </c>
      <c r="D11" s="13">
        <f>IFERROR(SUMIF('4 Costi correnti'!$B$3:$B$62,A11,'4 Costi correnti'!$D$3:$D$62),0)</f>
        <v>0</v>
      </c>
      <c r="E11" s="13">
        <f>IFERROR(SUMIF('3 Manutenzioni'!$B$3:$B$32,A11,'3 Manutenzioni'!$F$3:$F$32),0)</f>
        <v>0</v>
      </c>
      <c r="F11" s="14">
        <f t="shared" si="0"/>
        <v>0</v>
      </c>
      <c r="G11" s="15" t="str">
        <f ca="1">IF(A11="","",IF(OR(('1 Veicoli'!J10-TODAY()&lt;30),('1 Veicoli'!K10-TODAY()&lt;30),('1 Veicoli'!L10-TODAY()&lt;30)),"⚠ entro 30gg","OK"))</f>
        <v>⚠ entro 30gg</v>
      </c>
    </row>
    <row r="12" spans="1:7" ht="21.95" customHeight="1" x14ac:dyDescent="0.25">
      <c r="A12" s="11">
        <f>'1 Veicoli'!A11</f>
        <v>0</v>
      </c>
      <c r="B12" s="11" t="str">
        <f>'1 Veicoli'!B11&amp;" "&amp;'1 Veicoli'!C11</f>
        <v xml:space="preserve"> </v>
      </c>
      <c r="C12" s="12">
        <f>IFERROR('1 Veicoli'!G11,"")</f>
        <v>0</v>
      </c>
      <c r="D12" s="13">
        <f>IFERROR(SUMIF('4 Costi correnti'!$B$3:$B$62,A12,'4 Costi correnti'!$D$3:$D$62),0)</f>
        <v>0</v>
      </c>
      <c r="E12" s="13">
        <f>IFERROR(SUMIF('3 Manutenzioni'!$B$3:$B$32,A12,'3 Manutenzioni'!$F$3:$F$32),0)</f>
        <v>0</v>
      </c>
      <c r="F12" s="14">
        <f t="shared" si="0"/>
        <v>0</v>
      </c>
      <c r="G12" s="15" t="str">
        <f ca="1">IF(A12="","",IF(OR(('1 Veicoli'!J11-TODAY()&lt;30),('1 Veicoli'!K11-TODAY()&lt;30),('1 Veicoli'!L11-TODAY()&lt;30)),"⚠ entro 30gg","OK"))</f>
        <v>⚠ entro 30gg</v>
      </c>
    </row>
    <row r="13" spans="1:7" ht="21.95" customHeight="1" x14ac:dyDescent="0.25">
      <c r="A13" s="11">
        <f>'1 Veicoli'!A12</f>
        <v>0</v>
      </c>
      <c r="B13" s="11" t="str">
        <f>'1 Veicoli'!B12&amp;" "&amp;'1 Veicoli'!C12</f>
        <v xml:space="preserve"> </v>
      </c>
      <c r="C13" s="12">
        <f>IFERROR('1 Veicoli'!G12,"")</f>
        <v>0</v>
      </c>
      <c r="D13" s="13">
        <f>IFERROR(SUMIF('4 Costi correnti'!$B$3:$B$62,A13,'4 Costi correnti'!$D$3:$D$62),0)</f>
        <v>0</v>
      </c>
      <c r="E13" s="13">
        <f>IFERROR(SUMIF('3 Manutenzioni'!$B$3:$B$32,A13,'3 Manutenzioni'!$F$3:$F$32),0)</f>
        <v>0</v>
      </c>
      <c r="F13" s="14">
        <f t="shared" si="0"/>
        <v>0</v>
      </c>
      <c r="G13" s="15" t="str">
        <f ca="1">IF(A13="","",IF(OR(('1 Veicoli'!J12-TODAY()&lt;30),('1 Veicoli'!K12-TODAY()&lt;30),('1 Veicoli'!L12-TODAY()&lt;30)),"⚠ entro 30gg","OK"))</f>
        <v>⚠ entro 30gg</v>
      </c>
    </row>
    <row r="14" spans="1:7" ht="21.95" customHeight="1" x14ac:dyDescent="0.25">
      <c r="A14" s="11">
        <f>'1 Veicoli'!A13</f>
        <v>0</v>
      </c>
      <c r="B14" s="11" t="str">
        <f>'1 Veicoli'!B13&amp;" "&amp;'1 Veicoli'!C13</f>
        <v xml:space="preserve"> </v>
      </c>
      <c r="C14" s="12">
        <f>IFERROR('1 Veicoli'!G13,"")</f>
        <v>0</v>
      </c>
      <c r="D14" s="13">
        <f>IFERROR(SUMIF('4 Costi correnti'!$B$3:$B$62,A14,'4 Costi correnti'!$D$3:$D$62),0)</f>
        <v>0</v>
      </c>
      <c r="E14" s="13">
        <f>IFERROR(SUMIF('3 Manutenzioni'!$B$3:$B$32,A14,'3 Manutenzioni'!$F$3:$F$32),0)</f>
        <v>0</v>
      </c>
      <c r="F14" s="14">
        <f t="shared" si="0"/>
        <v>0</v>
      </c>
      <c r="G14" s="15" t="str">
        <f ca="1">IF(A14="","",IF(OR(('1 Veicoli'!J13-TODAY()&lt;30),('1 Veicoli'!K13-TODAY()&lt;30),('1 Veicoli'!L13-TODAY()&lt;30)),"⚠ entro 30gg","OK"))</f>
        <v>⚠ entro 30gg</v>
      </c>
    </row>
    <row r="15" spans="1:7" ht="21.95" customHeight="1" x14ac:dyDescent="0.25">
      <c r="A15" s="11">
        <f>'1 Veicoli'!A14</f>
        <v>0</v>
      </c>
      <c r="B15" s="11" t="str">
        <f>'1 Veicoli'!B14&amp;" "&amp;'1 Veicoli'!C14</f>
        <v xml:space="preserve"> </v>
      </c>
      <c r="C15" s="12">
        <f>IFERROR('1 Veicoli'!G14,"")</f>
        <v>0</v>
      </c>
      <c r="D15" s="13">
        <f>IFERROR(SUMIF('4 Costi correnti'!$B$3:$B$62,A15,'4 Costi correnti'!$D$3:$D$62),0)</f>
        <v>0</v>
      </c>
      <c r="E15" s="13">
        <f>IFERROR(SUMIF('3 Manutenzioni'!$B$3:$B$32,A15,'3 Manutenzioni'!$F$3:$F$32),0)</f>
        <v>0</v>
      </c>
      <c r="F15" s="14">
        <f t="shared" si="0"/>
        <v>0</v>
      </c>
      <c r="G15" s="15" t="str">
        <f ca="1">IF(A15="","",IF(OR(('1 Veicoli'!J14-TODAY()&lt;30),('1 Veicoli'!K14-TODAY()&lt;30),('1 Veicoli'!L14-TODAY()&lt;30)),"⚠ entro 30gg","OK"))</f>
        <v>⚠ entro 30gg</v>
      </c>
    </row>
    <row r="16" spans="1:7" ht="21.95" customHeight="1" x14ac:dyDescent="0.25">
      <c r="A16" s="11">
        <f>'1 Veicoli'!A15</f>
        <v>0</v>
      </c>
      <c r="B16" s="11" t="str">
        <f>'1 Veicoli'!B15&amp;" "&amp;'1 Veicoli'!C15</f>
        <v xml:space="preserve"> </v>
      </c>
      <c r="C16" s="12">
        <f>IFERROR('1 Veicoli'!G15,"")</f>
        <v>0</v>
      </c>
      <c r="D16" s="13">
        <f>IFERROR(SUMIF('4 Costi correnti'!$B$3:$B$62,A16,'4 Costi correnti'!$D$3:$D$62),0)</f>
        <v>0</v>
      </c>
      <c r="E16" s="13">
        <f>IFERROR(SUMIF('3 Manutenzioni'!$B$3:$B$32,A16,'3 Manutenzioni'!$F$3:$F$32),0)</f>
        <v>0</v>
      </c>
      <c r="F16" s="14">
        <f t="shared" si="0"/>
        <v>0</v>
      </c>
      <c r="G16" s="15" t="str">
        <f ca="1">IF(A16="","",IF(OR(('1 Veicoli'!J15-TODAY()&lt;30),('1 Veicoli'!K15-TODAY()&lt;30),('1 Veicoli'!L15-TODAY()&lt;30)),"⚠ entro 30gg","OK"))</f>
        <v>⚠ entro 30gg</v>
      </c>
    </row>
    <row r="17" spans="1:7" ht="21.95" customHeight="1" x14ac:dyDescent="0.25">
      <c r="A17" s="11">
        <f>'1 Veicoli'!A16</f>
        <v>0</v>
      </c>
      <c r="B17" s="11" t="str">
        <f>'1 Veicoli'!B16&amp;" "&amp;'1 Veicoli'!C16</f>
        <v xml:space="preserve"> </v>
      </c>
      <c r="C17" s="12">
        <f>IFERROR('1 Veicoli'!G16,"")</f>
        <v>0</v>
      </c>
      <c r="D17" s="13">
        <f>IFERROR(SUMIF('4 Costi correnti'!$B$3:$B$62,A17,'4 Costi correnti'!$D$3:$D$62),0)</f>
        <v>0</v>
      </c>
      <c r="E17" s="13">
        <f>IFERROR(SUMIF('3 Manutenzioni'!$B$3:$B$32,A17,'3 Manutenzioni'!$F$3:$F$32),0)</f>
        <v>0</v>
      </c>
      <c r="F17" s="14">
        <f t="shared" si="0"/>
        <v>0</v>
      </c>
      <c r="G17" s="15" t="str">
        <f ca="1">IF(A17="","",IF(OR(('1 Veicoli'!J16-TODAY()&lt;30),('1 Veicoli'!K16-TODAY()&lt;30),('1 Veicoli'!L16-TODAY()&lt;30)),"⚠ entro 30gg","OK"))</f>
        <v>⚠ entro 30gg</v>
      </c>
    </row>
    <row r="18" spans="1:7" ht="21.95" customHeight="1" x14ac:dyDescent="0.25">
      <c r="A18" s="11">
        <f>'1 Veicoli'!A17</f>
        <v>0</v>
      </c>
      <c r="B18" s="11" t="str">
        <f>'1 Veicoli'!B17&amp;" "&amp;'1 Veicoli'!C17</f>
        <v xml:space="preserve"> </v>
      </c>
      <c r="C18" s="12">
        <f>IFERROR('1 Veicoli'!G17,"")</f>
        <v>0</v>
      </c>
      <c r="D18" s="13">
        <f>IFERROR(SUMIF('4 Costi correnti'!$B$3:$B$62,A18,'4 Costi correnti'!$D$3:$D$62),0)</f>
        <v>0</v>
      </c>
      <c r="E18" s="13">
        <f>IFERROR(SUMIF('3 Manutenzioni'!$B$3:$B$32,A18,'3 Manutenzioni'!$F$3:$F$32),0)</f>
        <v>0</v>
      </c>
      <c r="F18" s="14">
        <f t="shared" si="0"/>
        <v>0</v>
      </c>
      <c r="G18" s="15" t="str">
        <f ca="1">IF(A18="","",IF(OR(('1 Veicoli'!J17-TODAY()&lt;30),('1 Veicoli'!K17-TODAY()&lt;30),('1 Veicoli'!L17-TODAY()&lt;30)),"⚠ entro 30gg","OK"))</f>
        <v>⚠ entro 30gg</v>
      </c>
    </row>
    <row r="19" spans="1:7" ht="21.95" customHeight="1" x14ac:dyDescent="0.25">
      <c r="A19" s="11">
        <f>'1 Veicoli'!A18</f>
        <v>0</v>
      </c>
      <c r="B19" s="11" t="str">
        <f>'1 Veicoli'!B18&amp;" "&amp;'1 Veicoli'!C18</f>
        <v xml:space="preserve"> </v>
      </c>
      <c r="C19" s="12">
        <f>IFERROR('1 Veicoli'!G18,"")</f>
        <v>0</v>
      </c>
      <c r="D19" s="13">
        <f>IFERROR(SUMIF('4 Costi correnti'!$B$3:$B$62,A19,'4 Costi correnti'!$D$3:$D$62),0)</f>
        <v>0</v>
      </c>
      <c r="E19" s="13">
        <f>IFERROR(SUMIF('3 Manutenzioni'!$B$3:$B$32,A19,'3 Manutenzioni'!$F$3:$F$32),0)</f>
        <v>0</v>
      </c>
      <c r="F19" s="14">
        <f t="shared" si="0"/>
        <v>0</v>
      </c>
      <c r="G19" s="15" t="str">
        <f ca="1">IF(A19="","",IF(OR(('1 Veicoli'!J18-TODAY()&lt;30),('1 Veicoli'!K18-TODAY()&lt;30),('1 Veicoli'!L18-TODAY()&lt;30)),"⚠ entro 30gg","OK"))</f>
        <v>⚠ entro 30gg</v>
      </c>
    </row>
    <row r="20" spans="1:7" ht="21.95" customHeight="1" x14ac:dyDescent="0.25">
      <c r="A20" s="11">
        <f>'1 Veicoli'!A19</f>
        <v>0</v>
      </c>
      <c r="B20" s="11" t="str">
        <f>'1 Veicoli'!B19&amp;" "&amp;'1 Veicoli'!C19</f>
        <v xml:space="preserve"> </v>
      </c>
      <c r="C20" s="12">
        <f>IFERROR('1 Veicoli'!G19,"")</f>
        <v>0</v>
      </c>
      <c r="D20" s="13">
        <f>IFERROR(SUMIF('4 Costi correnti'!$B$3:$B$62,A20,'4 Costi correnti'!$D$3:$D$62),0)</f>
        <v>0</v>
      </c>
      <c r="E20" s="13">
        <f>IFERROR(SUMIF('3 Manutenzioni'!$B$3:$B$32,A20,'3 Manutenzioni'!$F$3:$F$32),0)</f>
        <v>0</v>
      </c>
      <c r="F20" s="14">
        <f t="shared" si="0"/>
        <v>0</v>
      </c>
      <c r="G20" s="15" t="str">
        <f ca="1">IF(A20="","",IF(OR(('1 Veicoli'!J19-TODAY()&lt;30),('1 Veicoli'!K19-TODAY()&lt;30),('1 Veicoli'!L19-TODAY()&lt;30)),"⚠ entro 30gg","OK"))</f>
        <v>⚠ entro 30gg</v>
      </c>
    </row>
    <row r="21" spans="1:7" ht="21.95" customHeight="1" x14ac:dyDescent="0.25">
      <c r="A21" s="11">
        <f>'1 Veicoli'!A20</f>
        <v>0</v>
      </c>
      <c r="B21" s="11" t="str">
        <f>'1 Veicoli'!B20&amp;" "&amp;'1 Veicoli'!C20</f>
        <v xml:space="preserve"> </v>
      </c>
      <c r="C21" s="12">
        <f>IFERROR('1 Veicoli'!G20,"")</f>
        <v>0</v>
      </c>
      <c r="D21" s="13">
        <f>IFERROR(SUMIF('4 Costi correnti'!$B$3:$B$62,A21,'4 Costi correnti'!$D$3:$D$62),0)</f>
        <v>0</v>
      </c>
      <c r="E21" s="13">
        <f>IFERROR(SUMIF('3 Manutenzioni'!$B$3:$B$32,A21,'3 Manutenzioni'!$F$3:$F$32),0)</f>
        <v>0</v>
      </c>
      <c r="F21" s="14">
        <f t="shared" si="0"/>
        <v>0</v>
      </c>
      <c r="G21" s="15" t="str">
        <f ca="1">IF(A21="","",IF(OR(('1 Veicoli'!J20-TODAY()&lt;30),('1 Veicoli'!K20-TODAY()&lt;30),('1 Veicoli'!L20-TODAY()&lt;30)),"⚠ entro 30gg","OK"))</f>
        <v>⚠ entro 30gg</v>
      </c>
    </row>
    <row r="22" spans="1:7" ht="21.95" customHeight="1" x14ac:dyDescent="0.25">
      <c r="A22" s="11">
        <f>'1 Veicoli'!A21</f>
        <v>0</v>
      </c>
      <c r="B22" s="11" t="str">
        <f>'1 Veicoli'!B21&amp;" "&amp;'1 Veicoli'!C21</f>
        <v xml:space="preserve"> </v>
      </c>
      <c r="C22" s="12">
        <f>IFERROR('1 Veicoli'!G21,"")</f>
        <v>0</v>
      </c>
      <c r="D22" s="13">
        <f>IFERROR(SUMIF('4 Costi correnti'!$B$3:$B$62,A22,'4 Costi correnti'!$D$3:$D$62),0)</f>
        <v>0</v>
      </c>
      <c r="E22" s="13">
        <f>IFERROR(SUMIF('3 Manutenzioni'!$B$3:$B$32,A22,'3 Manutenzioni'!$F$3:$F$32),0)</f>
        <v>0</v>
      </c>
      <c r="F22" s="14">
        <f t="shared" si="0"/>
        <v>0</v>
      </c>
      <c r="G22" s="15" t="str">
        <f ca="1">IF(A22="","",IF(OR(('1 Veicoli'!J21-TODAY()&lt;30),('1 Veicoli'!K21-TODAY()&lt;30),('1 Veicoli'!L21-TODAY()&lt;30)),"⚠ entro 30gg","OK"))</f>
        <v>⚠ entro 30gg</v>
      </c>
    </row>
    <row r="23" spans="1:7" ht="21.95" customHeight="1" x14ac:dyDescent="0.25">
      <c r="A23" s="11">
        <f>'1 Veicoli'!A22</f>
        <v>0</v>
      </c>
      <c r="B23" s="11" t="str">
        <f>'1 Veicoli'!B22&amp;" "&amp;'1 Veicoli'!C22</f>
        <v xml:space="preserve"> </v>
      </c>
      <c r="C23" s="12">
        <f>IFERROR('1 Veicoli'!G22,"")</f>
        <v>0</v>
      </c>
      <c r="D23" s="13">
        <f>IFERROR(SUMIF('4 Costi correnti'!$B$3:$B$62,A23,'4 Costi correnti'!$D$3:$D$62),0)</f>
        <v>0</v>
      </c>
      <c r="E23" s="13">
        <f>IFERROR(SUMIF('3 Manutenzioni'!$B$3:$B$32,A23,'3 Manutenzioni'!$F$3:$F$32),0)</f>
        <v>0</v>
      </c>
      <c r="F23" s="14">
        <f t="shared" si="0"/>
        <v>0</v>
      </c>
      <c r="G23" s="15" t="str">
        <f ca="1">IF(A23="","",IF(OR(('1 Veicoli'!J22-TODAY()&lt;30),('1 Veicoli'!K22-TODAY()&lt;30),('1 Veicoli'!L22-TODAY()&lt;30)),"⚠ entro 30gg","OK"))</f>
        <v>⚠ entro 30gg</v>
      </c>
    </row>
    <row r="24" spans="1:7" ht="21.95" customHeight="1" x14ac:dyDescent="0.25">
      <c r="A24" s="11">
        <f>'1 Veicoli'!A23</f>
        <v>0</v>
      </c>
      <c r="B24" s="11" t="str">
        <f>'1 Veicoli'!B23&amp;" "&amp;'1 Veicoli'!C23</f>
        <v xml:space="preserve"> </v>
      </c>
      <c r="C24" s="12">
        <f>IFERROR('1 Veicoli'!G23,"")</f>
        <v>0</v>
      </c>
      <c r="D24" s="13">
        <f>IFERROR(SUMIF('4 Costi correnti'!$B$3:$B$62,A24,'4 Costi correnti'!$D$3:$D$62),0)</f>
        <v>0</v>
      </c>
      <c r="E24" s="13">
        <f>IFERROR(SUMIF('3 Manutenzioni'!$B$3:$B$32,A24,'3 Manutenzioni'!$F$3:$F$32),0)</f>
        <v>0</v>
      </c>
      <c r="F24" s="14">
        <f t="shared" si="0"/>
        <v>0</v>
      </c>
      <c r="G24" s="15" t="str">
        <f ca="1">IF(A24="","",IF(OR(('1 Veicoli'!J23-TODAY()&lt;30),('1 Veicoli'!K23-TODAY()&lt;30),('1 Veicoli'!L23-TODAY()&lt;30)),"⚠ entro 30gg","OK"))</f>
        <v>⚠ entro 30gg</v>
      </c>
    </row>
    <row r="25" spans="1:7" ht="21.95" customHeight="1" x14ac:dyDescent="0.25">
      <c r="A25" s="11">
        <f>'1 Veicoli'!A24</f>
        <v>0</v>
      </c>
      <c r="B25" s="11" t="str">
        <f>'1 Veicoli'!B24&amp;" "&amp;'1 Veicoli'!C24</f>
        <v xml:space="preserve"> </v>
      </c>
      <c r="C25" s="12">
        <f>IFERROR('1 Veicoli'!G24,"")</f>
        <v>0</v>
      </c>
      <c r="D25" s="13">
        <f>IFERROR(SUMIF('4 Costi correnti'!$B$3:$B$62,A25,'4 Costi correnti'!$D$3:$D$62),0)</f>
        <v>0</v>
      </c>
      <c r="E25" s="13">
        <f>IFERROR(SUMIF('3 Manutenzioni'!$B$3:$B$32,A25,'3 Manutenzioni'!$F$3:$F$32),0)</f>
        <v>0</v>
      </c>
      <c r="F25" s="14">
        <f t="shared" si="0"/>
        <v>0</v>
      </c>
      <c r="G25" s="15" t="str">
        <f ca="1">IF(A25="","",IF(OR(('1 Veicoli'!J24-TODAY()&lt;30),('1 Veicoli'!K24-TODAY()&lt;30),('1 Veicoli'!L24-TODAY()&lt;30)),"⚠ entro 30gg","OK"))</f>
        <v>⚠ entro 30gg</v>
      </c>
    </row>
    <row r="26" spans="1:7" ht="21.95" customHeight="1" x14ac:dyDescent="0.25">
      <c r="A26" s="11">
        <f>'1 Veicoli'!A25</f>
        <v>0</v>
      </c>
      <c r="B26" s="11" t="str">
        <f>'1 Veicoli'!B25&amp;" "&amp;'1 Veicoli'!C25</f>
        <v xml:space="preserve"> </v>
      </c>
      <c r="C26" s="12">
        <f>IFERROR('1 Veicoli'!G25,"")</f>
        <v>0</v>
      </c>
      <c r="D26" s="13">
        <f>IFERROR(SUMIF('4 Costi correnti'!$B$3:$B$62,A26,'4 Costi correnti'!$D$3:$D$62),0)</f>
        <v>0</v>
      </c>
      <c r="E26" s="13">
        <f>IFERROR(SUMIF('3 Manutenzioni'!$B$3:$B$32,A26,'3 Manutenzioni'!$F$3:$F$32),0)</f>
        <v>0</v>
      </c>
      <c r="F26" s="14">
        <f t="shared" si="0"/>
        <v>0</v>
      </c>
      <c r="G26" s="15" t="str">
        <f ca="1">IF(A26="","",IF(OR(('1 Veicoli'!J25-TODAY()&lt;30),('1 Veicoli'!K25-TODAY()&lt;30),('1 Veicoli'!L25-TODAY()&lt;30)),"⚠ entro 30gg","OK"))</f>
        <v>⚠ entro 30gg</v>
      </c>
    </row>
    <row r="27" spans="1:7" ht="21.95" customHeight="1" x14ac:dyDescent="0.25">
      <c r="A27" s="11">
        <f>'1 Veicoli'!A26</f>
        <v>0</v>
      </c>
      <c r="B27" s="11" t="str">
        <f>'1 Veicoli'!B26&amp;" "&amp;'1 Veicoli'!C26</f>
        <v xml:space="preserve"> </v>
      </c>
      <c r="C27" s="12">
        <f>IFERROR('1 Veicoli'!G26,"")</f>
        <v>0</v>
      </c>
      <c r="D27" s="13">
        <f>IFERROR(SUMIF('4 Costi correnti'!$B$3:$B$62,A27,'4 Costi correnti'!$D$3:$D$62),0)</f>
        <v>0</v>
      </c>
      <c r="E27" s="13">
        <f>IFERROR(SUMIF('3 Manutenzioni'!$B$3:$B$32,A27,'3 Manutenzioni'!$F$3:$F$32),0)</f>
        <v>0</v>
      </c>
      <c r="F27" s="14">
        <f t="shared" si="0"/>
        <v>0</v>
      </c>
      <c r="G27" s="15" t="str">
        <f ca="1">IF(A27="","",IF(OR(('1 Veicoli'!J26-TODAY()&lt;30),('1 Veicoli'!K26-TODAY()&lt;30),('1 Veicoli'!L26-TODAY()&lt;30)),"⚠ entro 30gg","OK"))</f>
        <v>⚠ entro 30gg</v>
      </c>
    </row>
    <row r="28" spans="1:7" ht="21.95" customHeight="1" x14ac:dyDescent="0.25">
      <c r="A28" s="11">
        <f>'1 Veicoli'!A27</f>
        <v>0</v>
      </c>
      <c r="B28" s="11" t="str">
        <f>'1 Veicoli'!B27&amp;" "&amp;'1 Veicoli'!C27</f>
        <v xml:space="preserve"> </v>
      </c>
      <c r="C28" s="12">
        <f>IFERROR('1 Veicoli'!G27,"")</f>
        <v>0</v>
      </c>
      <c r="D28" s="13">
        <f>IFERROR(SUMIF('4 Costi correnti'!$B$3:$B$62,A28,'4 Costi correnti'!$D$3:$D$62),0)</f>
        <v>0</v>
      </c>
      <c r="E28" s="13">
        <f>IFERROR(SUMIF('3 Manutenzioni'!$B$3:$B$32,A28,'3 Manutenzioni'!$F$3:$F$32),0)</f>
        <v>0</v>
      </c>
      <c r="F28" s="14">
        <f t="shared" si="0"/>
        <v>0</v>
      </c>
      <c r="G28" s="15" t="str">
        <f ca="1">IF(A28="","",IF(OR(('1 Veicoli'!J27-TODAY()&lt;30),('1 Veicoli'!K27-TODAY()&lt;30),('1 Veicoli'!L27-TODAY()&lt;30)),"⚠ entro 30gg","OK"))</f>
        <v>⚠ entro 30gg</v>
      </c>
    </row>
    <row r="29" spans="1:7" ht="21.95" customHeight="1" x14ac:dyDescent="0.25">
      <c r="A29" s="11">
        <f>'1 Veicoli'!A28</f>
        <v>0</v>
      </c>
      <c r="B29" s="11" t="str">
        <f>'1 Veicoli'!B28&amp;" "&amp;'1 Veicoli'!C28</f>
        <v xml:space="preserve"> </v>
      </c>
      <c r="C29" s="12">
        <f>IFERROR('1 Veicoli'!G28,"")</f>
        <v>0</v>
      </c>
      <c r="D29" s="13">
        <f>IFERROR(SUMIF('4 Costi correnti'!$B$3:$B$62,A29,'4 Costi correnti'!$D$3:$D$62),0)</f>
        <v>0</v>
      </c>
      <c r="E29" s="13">
        <f>IFERROR(SUMIF('3 Manutenzioni'!$B$3:$B$32,A29,'3 Manutenzioni'!$F$3:$F$32),0)</f>
        <v>0</v>
      </c>
      <c r="F29" s="14">
        <f t="shared" si="0"/>
        <v>0</v>
      </c>
      <c r="G29" s="15" t="str">
        <f ca="1">IF(A29="","",IF(OR(('1 Veicoli'!J28-TODAY()&lt;30),('1 Veicoli'!K28-TODAY()&lt;30),('1 Veicoli'!L28-TODAY()&lt;30)),"⚠ entro 30gg","OK"))</f>
        <v>⚠ entro 30gg</v>
      </c>
    </row>
    <row r="30" spans="1:7" ht="21.95" customHeight="1" x14ac:dyDescent="0.25">
      <c r="A30" s="11">
        <f>'1 Veicoli'!A29</f>
        <v>0</v>
      </c>
      <c r="B30" s="11" t="str">
        <f>'1 Veicoli'!B29&amp;" "&amp;'1 Veicoli'!C29</f>
        <v xml:space="preserve"> </v>
      </c>
      <c r="C30" s="12">
        <f>IFERROR('1 Veicoli'!G29,"")</f>
        <v>0</v>
      </c>
      <c r="D30" s="13">
        <f>IFERROR(SUMIF('4 Costi correnti'!$B$3:$B$62,A30,'4 Costi correnti'!$D$3:$D$62),0)</f>
        <v>0</v>
      </c>
      <c r="E30" s="13">
        <f>IFERROR(SUMIF('3 Manutenzioni'!$B$3:$B$32,A30,'3 Manutenzioni'!$F$3:$F$32),0)</f>
        <v>0</v>
      </c>
      <c r="F30" s="14">
        <f t="shared" si="0"/>
        <v>0</v>
      </c>
      <c r="G30" s="15" t="str">
        <f ca="1">IF(A30="","",IF(OR(('1 Veicoli'!J29-TODAY()&lt;30),('1 Veicoli'!K29-TODAY()&lt;30),('1 Veicoli'!L29-TODAY()&lt;30)),"⚠ entro 30gg","OK"))</f>
        <v>⚠ entro 30gg</v>
      </c>
    </row>
    <row r="31" spans="1:7" ht="21.95" customHeight="1" x14ac:dyDescent="0.25">
      <c r="A31" s="11">
        <f>'1 Veicoli'!A30</f>
        <v>0</v>
      </c>
      <c r="B31" s="11" t="str">
        <f>'1 Veicoli'!B30&amp;" "&amp;'1 Veicoli'!C30</f>
        <v xml:space="preserve"> </v>
      </c>
      <c r="C31" s="12">
        <f>IFERROR('1 Veicoli'!G30,"")</f>
        <v>0</v>
      </c>
      <c r="D31" s="13">
        <f>IFERROR(SUMIF('4 Costi correnti'!$B$3:$B$62,A31,'4 Costi correnti'!$D$3:$D$62),0)</f>
        <v>0</v>
      </c>
      <c r="E31" s="13">
        <f>IFERROR(SUMIF('3 Manutenzioni'!$B$3:$B$32,A31,'3 Manutenzioni'!$F$3:$F$32),0)</f>
        <v>0</v>
      </c>
      <c r="F31" s="14">
        <f t="shared" si="0"/>
        <v>0</v>
      </c>
      <c r="G31" s="15" t="str">
        <f ca="1">IF(A31="","",IF(OR(('1 Veicoli'!J30-TODAY()&lt;30),('1 Veicoli'!K30-TODAY()&lt;30),('1 Veicoli'!L30-TODAY()&lt;30)),"⚠ entro 30gg","OK"))</f>
        <v>⚠ entro 30gg</v>
      </c>
    </row>
    <row r="32" spans="1:7" ht="21.95" customHeight="1" x14ac:dyDescent="0.25">
      <c r="A32" s="11">
        <f>'1 Veicoli'!A31</f>
        <v>0</v>
      </c>
      <c r="B32" s="11" t="str">
        <f>'1 Veicoli'!B31&amp;" "&amp;'1 Veicoli'!C31</f>
        <v xml:space="preserve"> </v>
      </c>
      <c r="C32" s="12">
        <f>IFERROR('1 Veicoli'!G31,"")</f>
        <v>0</v>
      </c>
      <c r="D32" s="13">
        <f>IFERROR(SUMIF('4 Costi correnti'!$B$3:$B$62,A32,'4 Costi correnti'!$D$3:$D$62),0)</f>
        <v>0</v>
      </c>
      <c r="E32" s="13">
        <f>IFERROR(SUMIF('3 Manutenzioni'!$B$3:$B$32,A32,'3 Manutenzioni'!$F$3:$F$32),0)</f>
        <v>0</v>
      </c>
      <c r="F32" s="14">
        <f t="shared" si="0"/>
        <v>0</v>
      </c>
      <c r="G32" s="15" t="str">
        <f ca="1">IF(A32="","",IF(OR(('1 Veicoli'!J31-TODAY()&lt;30),('1 Veicoli'!K31-TODAY()&lt;30),('1 Veicoli'!L31-TODAY()&lt;30)),"⚠ entro 30gg","OK"))</f>
        <v>⚠ entro 30gg</v>
      </c>
    </row>
    <row r="33" spans="1:7" ht="21.95" customHeight="1" x14ac:dyDescent="0.25">
      <c r="A33" s="11">
        <f>'1 Veicoli'!A32</f>
        <v>0</v>
      </c>
      <c r="B33" s="11" t="str">
        <f>'1 Veicoli'!B32&amp;" "&amp;'1 Veicoli'!C32</f>
        <v xml:space="preserve"> </v>
      </c>
      <c r="C33" s="12">
        <f>IFERROR('1 Veicoli'!G32,"")</f>
        <v>0</v>
      </c>
      <c r="D33" s="13">
        <f>IFERROR(SUMIF('4 Costi correnti'!$B$3:$B$62,A33,'4 Costi correnti'!$D$3:$D$62),0)</f>
        <v>0</v>
      </c>
      <c r="E33" s="13">
        <f>IFERROR(SUMIF('3 Manutenzioni'!$B$3:$B$32,A33,'3 Manutenzioni'!$F$3:$F$32),0)</f>
        <v>0</v>
      </c>
      <c r="F33" s="14">
        <f t="shared" si="0"/>
        <v>0</v>
      </c>
      <c r="G33" s="15" t="str">
        <f ca="1">IF(A33="","",IF(OR(('1 Veicoli'!J32-TODAY()&lt;30),('1 Veicoli'!K32-TODAY()&lt;30),('1 Veicoli'!L32-TODAY()&lt;30)),"⚠ entro 30gg","OK"))</f>
        <v>⚠ entro 30gg</v>
      </c>
    </row>
    <row r="34" spans="1:7" ht="26.1" customHeight="1" x14ac:dyDescent="0.25">
      <c r="A34" s="8" t="s">
        <v>141</v>
      </c>
      <c r="B34" s="9"/>
      <c r="C34" s="9"/>
      <c r="D34" s="10">
        <f>SUM(D4:D33)</f>
        <v>4135</v>
      </c>
      <c r="E34" s="10">
        <f>SUM(E4:E33)</f>
        <v>2950</v>
      </c>
      <c r="F34" s="10">
        <f>SUM(F4:F33)</f>
        <v>7085</v>
      </c>
      <c r="G34" s="9"/>
    </row>
  </sheetData>
  <mergeCells count="1">
    <mergeCell ref="A1:G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Istruzioni</vt:lpstr>
      <vt:lpstr>1 Veicoli</vt:lpstr>
      <vt:lpstr>2 Assegnazioni</vt:lpstr>
      <vt:lpstr>3 Manutenzioni</vt:lpstr>
      <vt:lpstr>4 Costi correnti</vt:lpstr>
      <vt:lpstr>5 Riepilogo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gestione parco auto — SynSphere</dc:title>
  <dc:creator>SynSphere Italia</dc:creator>
  <dc:description>Anagrafica veicoli, manutenzioni, costi e riepiloghi flotta per PMI italiane. https://www.synsphere.it</dc:description>
  <cp:lastModifiedBy>Egiziago Cioffi</cp:lastModifiedBy>
  <dcterms:created xsi:type="dcterms:W3CDTF">2026-05-09T05:55:42Z</dcterms:created>
  <dcterms:modified xsi:type="dcterms:W3CDTF">2026-05-09T06:05:38Z</dcterms:modified>
</cp:coreProperties>
</file>